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БГЭС\2024\АП Ливнеотвод_Наружное освещение\2. Документация\Проект договора\"/>
    </mc:Choice>
  </mc:AlternateContent>
  <xr:revisionPtr revIDLastSave="0" documentId="13_ncr:1_{4C56A2A4-458C-4DD6-8B3A-E7E06AEA3B1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.1 ПСДЦ" sheetId="8" r:id="rId1"/>
    <sheet name="Пр.2 РДЦ" sheetId="1" r:id="rId2"/>
    <sheet name="Пр.3 График" sheetId="7" r:id="rId3"/>
    <sheet name="Пр.4 СРС" sheetId="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 localSheetId="2">#REF!</definedName>
    <definedName name="\AUTOEXEC">#REF!</definedName>
    <definedName name="\k" localSheetId="2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_xlnm.Print_Titles" localSheetId="1">'Пр.2 РДЦ'!$25:$25</definedName>
    <definedName name="_xlnm.Print_Titles" localSheetId="2">'Пр.3 График'!$13:$13</definedName>
    <definedName name="Заказчик" localSheetId="2">#REF!</definedName>
    <definedName name="Заказчик">#REF!</definedName>
    <definedName name="ЗИП_Всего" localSheetId="2">'[10]Прайс лист'!#REF!</definedName>
    <definedName name="ЗИП_Всего">'[10]Прайс лист'!#REF!</definedName>
    <definedName name="ЗИП_Всего_1" localSheetId="2">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1">'Пр.2 РДЦ'!$A$1:$K$49</definedName>
    <definedName name="_xlnm.Print_Area" localSheetId="2">'Пр.3 График'!$A$1:$I$34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30" i="1"/>
  <c r="H28" i="1"/>
  <c r="K29" i="1"/>
  <c r="K30" i="1"/>
  <c r="K28" i="1"/>
  <c r="I29" i="1"/>
  <c r="I30" i="1"/>
  <c r="I28" i="1"/>
  <c r="F31" i="1"/>
  <c r="G31" i="1"/>
  <c r="J31" i="1"/>
  <c r="E31" i="1"/>
  <c r="H31" i="1" l="1"/>
  <c r="K31" i="1"/>
  <c r="J21" i="1"/>
  <c r="I31" i="1"/>
  <c r="H33" i="1"/>
  <c r="D42" i="1"/>
  <c r="D13" i="8"/>
  <c r="D18" i="2" l="1"/>
  <c r="F18" i="2" s="1"/>
  <c r="C14" i="7"/>
  <c r="D14" i="8"/>
  <c r="D15" i="8" s="1"/>
  <c r="C13" i="8"/>
  <c r="H11" i="8"/>
  <c r="H16" i="7" l="1"/>
  <c r="H17" i="7" s="1"/>
  <c r="G16" i="7"/>
  <c r="G17" i="7" s="1"/>
  <c r="F16" i="7"/>
  <c r="E16" i="7"/>
  <c r="E17" i="7" s="1"/>
  <c r="E18" i="7" s="1"/>
  <c r="D16" i="7"/>
  <c r="D17" i="7" s="1"/>
  <c r="F17" i="7" l="1"/>
  <c r="F18" i="7" s="1"/>
  <c r="G18" i="7"/>
  <c r="D18" i="7"/>
  <c r="H18" i="7"/>
  <c r="E21" i="2" l="1"/>
  <c r="I34" i="1" l="1"/>
  <c r="J34" i="1"/>
  <c r="K34" i="1"/>
  <c r="H34" i="1"/>
  <c r="E34" i="1"/>
  <c r="E35" i="1" s="1"/>
  <c r="F34" i="1"/>
  <c r="G34" i="1"/>
  <c r="D34" i="1"/>
  <c r="D20" i="2" l="1"/>
  <c r="C15" i="7"/>
  <c r="H35" i="1"/>
  <c r="F35" i="1"/>
  <c r="G35" i="1"/>
  <c r="I35" i="1"/>
  <c r="I38" i="1" s="1"/>
  <c r="J35" i="1"/>
  <c r="J38" i="1" s="1"/>
  <c r="J39" i="1" s="1"/>
  <c r="K35" i="1"/>
  <c r="K38" i="1" s="1"/>
  <c r="D31" i="1"/>
  <c r="D35" i="1" s="1"/>
  <c r="D43" i="1" s="1"/>
  <c r="C16" i="7" l="1"/>
  <c r="C17" i="7" s="1"/>
  <c r="C18" i="7" s="1"/>
  <c r="I15" i="7"/>
  <c r="I16" i="7" s="1"/>
  <c r="I17" i="7" s="1"/>
  <c r="I18" i="7" s="1"/>
  <c r="F20" i="2"/>
  <c r="F21" i="2" s="1"/>
  <c r="D21" i="2"/>
  <c r="K39" i="1"/>
  <c r="I39" i="1"/>
  <c r="H43" i="1"/>
  <c r="H37" i="1"/>
  <c r="F22" i="2" l="1"/>
  <c r="F23" i="2"/>
  <c r="H38" i="1"/>
  <c r="H39" i="1" s="1"/>
</calcChain>
</file>

<file path=xl/sharedStrings.xml><?xml version="1.0" encoding="utf-8"?>
<sst xmlns="http://schemas.openxmlformats.org/spreadsheetml/2006/main" count="170" uniqueCount="135">
  <si>
    <t>УТВЕРЖДАЮ :</t>
  </si>
  <si>
    <t>Исходные данные:</t>
  </si>
  <si>
    <t>Лимитированные затраты</t>
  </si>
  <si>
    <t>Стоимость чел. часа рабочих</t>
  </si>
  <si>
    <t>Временные здания и сооружения</t>
  </si>
  <si>
    <t>%</t>
  </si>
  <si>
    <t>ИЦС (квартал, год)</t>
  </si>
  <si>
    <t>Зимнее удорожание</t>
  </si>
  <si>
    <t xml:space="preserve">Индекс на материалы </t>
  </si>
  <si>
    <t>Непредвиденные работы и затраты на СМР</t>
  </si>
  <si>
    <t>Индекс на оборудование</t>
  </si>
  <si>
    <t>№п/п</t>
  </si>
  <si>
    <t>Наименование смет</t>
  </si>
  <si>
    <t xml:space="preserve">№ смет </t>
  </si>
  <si>
    <t>Материалы поставки заказчика</t>
  </si>
  <si>
    <t>Оборудование поставки подрядчика</t>
  </si>
  <si>
    <t>справочно:</t>
  </si>
  <si>
    <t>Оборудование поставки заказчика</t>
  </si>
  <si>
    <t xml:space="preserve"> Итого КВЛ без учета НДС</t>
  </si>
  <si>
    <t>Д.Н. Пушечников</t>
  </si>
  <si>
    <t>НДС-20 %</t>
  </si>
  <si>
    <t>ВСЕГО с НДС</t>
  </si>
  <si>
    <t>Начальник ОКС Братской ГЭС:</t>
  </si>
  <si>
    <t>Директор филиала 
ООО "ЕвроСибЭнерго-Гидрогенерация"                                                                          "Братская ГЭС"</t>
  </si>
  <si>
    <t>02-01-01</t>
  </si>
  <si>
    <t>____________________ Е.В. Стрелков</t>
  </si>
  <si>
    <t>Итого начальная стоимость :</t>
  </si>
  <si>
    <t>Строительно-монтажные работы</t>
  </si>
  <si>
    <r>
      <t xml:space="preserve">Примечание : </t>
    </r>
    <r>
      <rPr>
        <sz val="12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</si>
  <si>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Прочие</t>
  </si>
  <si>
    <t>Всего прочие</t>
  </si>
  <si>
    <t>09-01-01</t>
  </si>
  <si>
    <t>Пусконаладочные работы</t>
  </si>
  <si>
    <t>"____ " ___________2024г.</t>
  </si>
  <si>
    <t xml:space="preserve">Приложение  №4 </t>
  </si>
  <si>
    <t>СОГЛАСОВАНО:</t>
  </si>
  <si>
    <t>УТВЕРЖДАЮ:</t>
  </si>
  <si>
    <t>Директор филиала 
ООО "ЕвроСибЭнерго-Гидрогенерация" "Братская ГЭС"</t>
  </si>
  <si>
    <t>_______________ Е.В. Стрелков</t>
  </si>
  <si>
    <t>" _____ " ___________ 2024 г.</t>
  </si>
  <si>
    <t>"______ " ____________2024 г.</t>
  </si>
  <si>
    <t>МП</t>
  </si>
  <si>
    <t xml:space="preserve">Сводный расчет стоимости </t>
  </si>
  <si>
    <t>рублей</t>
  </si>
  <si>
    <t>№    пп</t>
  </si>
  <si>
    <t>№ сметы</t>
  </si>
  <si>
    <t>Наименование работ т затрат</t>
  </si>
  <si>
    <t>Стоимость</t>
  </si>
  <si>
    <t>ВСЕГО   по договору  без  давальческих материалов</t>
  </si>
  <si>
    <t>СМР</t>
  </si>
  <si>
    <t>в том числе, давальческие материалы</t>
  </si>
  <si>
    <t>ПНР</t>
  </si>
  <si>
    <t xml:space="preserve">ИТОГО </t>
  </si>
  <si>
    <t>НДС 20 %</t>
  </si>
  <si>
    <t>Начальник  ОКС Братской ГЭС</t>
  </si>
  <si>
    <t xml:space="preserve">______________   </t>
  </si>
  <si>
    <t>Наименование работ и затрат</t>
  </si>
  <si>
    <t>№ пп</t>
  </si>
  <si>
    <t>ГРАФИК</t>
  </si>
  <si>
    <t>выполнения работ</t>
  </si>
  <si>
    <t>Дог цена по РНЦ, руб.</t>
  </si>
  <si>
    <t>июнь</t>
  </si>
  <si>
    <t>июль</t>
  </si>
  <si>
    <t>август</t>
  </si>
  <si>
    <t>сентябрь</t>
  </si>
  <si>
    <t>октябрь</t>
  </si>
  <si>
    <t>ИТОГО</t>
  </si>
  <si>
    <t>НДС 20%</t>
  </si>
  <si>
    <t>Всего с НДС</t>
  </si>
  <si>
    <t xml:space="preserve">Протокол </t>
  </si>
  <si>
    <t xml:space="preserve">согласования договорной цены </t>
  </si>
  <si>
    <t>Стоимость строительства объекта в базисных ценах 2000 г</t>
  </si>
  <si>
    <t>Стоимость строительства объекта в текущих ценах</t>
  </si>
  <si>
    <t>Кроме того давальческие материалы (справочно)</t>
  </si>
  <si>
    <t>НДС</t>
  </si>
  <si>
    <t>Пуско-наладочные работы</t>
  </si>
  <si>
    <t>Итого</t>
  </si>
  <si>
    <t>НДС -20 %</t>
  </si>
  <si>
    <t>Настоящий протокол является основанием для взаимных расчетов и платежей между 
Подрядчиком и Заказчиком.</t>
  </si>
  <si>
    <t>Заказчик:</t>
  </si>
  <si>
    <t>Подрядчик:</t>
  </si>
  <si>
    <t xml:space="preserve">Директор 
ООО "ЕвроСибЭнерго-Гидрогенерация" </t>
  </si>
  <si>
    <t>______________ С.В. Кузнецов</t>
  </si>
  <si>
    <t>в том числе:</t>
  </si>
  <si>
    <t>ПОДРЯДЧИК:</t>
  </si>
  <si>
    <t>ЗАКАЗЧИК:</t>
  </si>
  <si>
    <r>
      <t xml:space="preserve">Приложение  № </t>
    </r>
    <r>
      <rPr>
        <sz val="11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</si>
  <si>
    <t xml:space="preserve">_____________  </t>
  </si>
  <si>
    <r>
      <t xml:space="preserve">Приложение  № </t>
    </r>
    <r>
      <rPr>
        <sz val="11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</t>
    </r>
  </si>
  <si>
    <t>_________________</t>
  </si>
  <si>
    <t>РАСЧЕТ ДОГОВОРНОЙ ЦЕНЫ</t>
  </si>
  <si>
    <t>Коэффициент снижения по торгам-</t>
  </si>
  <si>
    <t xml:space="preserve">Коэффициент конкурсного снижения </t>
  </si>
  <si>
    <t>ВСЕГО стоимость работ с учетом скидки предложенной подрядчиком</t>
  </si>
  <si>
    <t>Стоимость работ в базовых ценах (в ценах 2001г)</t>
  </si>
  <si>
    <t>Начальная стоимость работ</t>
  </si>
  <si>
    <t>Стоимость работ  с учетом скидки  подрядчиком</t>
  </si>
  <si>
    <t>с непредвид</t>
  </si>
  <si>
    <t>Стоимость работ в текущих ценах</t>
  </si>
  <si>
    <t>Стоимость работ в текущих ценах с учетом скидки предложенной подрядчиком</t>
  </si>
  <si>
    <t>Материалы поставки подрядчика</t>
  </si>
  <si>
    <t>Непредвиденные  затраты</t>
  </si>
  <si>
    <t xml:space="preserve">Директор  
ООО "ЕвроСибЭнерго-Гидрогенерация" </t>
  </si>
  <si>
    <t>_______________  С.В. Кузнецов</t>
  </si>
  <si>
    <t xml:space="preserve">Директор филиала 
ООО "ЕвроСибЭнерго-Гидрогенерация" "Братская ГЭС"  </t>
  </si>
  <si>
    <t>___________  Е.В. Стрелков</t>
  </si>
  <si>
    <t xml:space="preserve">Главный инженер филиала 
ООО "ЕвроСибЭнерго-Гидрогенерация" "Братская ГЭС" </t>
  </si>
  <si>
    <t>___________  А.В. Боярский</t>
  </si>
  <si>
    <t>"____"__________ 2024г.</t>
  </si>
  <si>
    <t>"____"_________ 2024г.</t>
  </si>
  <si>
    <t>_____________</t>
  </si>
  <si>
    <t xml:space="preserve">Приложение  №3 </t>
  </si>
  <si>
    <t>Заказчик:   филиал ООО "ЕвроСибЭнерго-Гидрогенерация" "Братская ГЭС"</t>
  </si>
  <si>
    <t>ноябрь - по 27.12.2024</t>
  </si>
  <si>
    <t xml:space="preserve">Подрядчик: </t>
  </si>
  <si>
    <t xml:space="preserve"> к  Договору подряда от  "____" ____________ 2024 г. № 015/02/2024</t>
  </si>
  <si>
    <r>
      <t xml:space="preserve">по объекту:  </t>
    </r>
    <r>
      <rPr>
        <b/>
        <sz val="14"/>
        <rFont val="Times New Roman"/>
        <family val="1"/>
        <charset val="204"/>
      </rPr>
      <t xml:space="preserve"> "Автодороги территории Братской ГЭС. Инв.00020026. Модернизация ливнеотводящей системы левобережной, правобережной грунтовой плотины с обустройством пешеходных дорожек и освещения правобережной грунтовой плотины"</t>
    </r>
  </si>
  <si>
    <t>Составлен в ценах по состоянию на 3 кв. 2024 г</t>
  </si>
  <si>
    <t>Индекс-дефлятор на материалы и ЭММ на 3 кв. 2024 г.</t>
  </si>
  <si>
    <t>-</t>
  </si>
  <si>
    <t>по разрядам 1 кв. 2024 г - 3 зона</t>
  </si>
  <si>
    <t xml:space="preserve"> 1 кв. 2024 г - 3 зона</t>
  </si>
  <si>
    <r>
      <rPr>
        <u/>
        <sz val="12"/>
        <rFont val="Times New Roman"/>
        <family val="1"/>
        <charset val="204"/>
      </rPr>
      <t>Основание</t>
    </r>
    <r>
      <rPr>
        <sz val="12"/>
        <rFont val="Times New Roman"/>
        <family val="1"/>
        <charset val="204"/>
      </rPr>
      <t xml:space="preserve">: проект РД №009/02/2022, ведомость объемов работ. Приказ ПСД от 28.03.2024 №125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</si>
  <si>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Вынос силовой кабельной линии</t>
  </si>
  <si>
    <t>Наружное освещение</t>
  </si>
  <si>
    <t>01-01-01</t>
  </si>
  <si>
    <t>02-01-03</t>
  </si>
  <si>
    <t xml:space="preserve">Инженер по ПСР 1 кат ОКС Братской ГЭС: </t>
  </si>
  <si>
    <t>Ю.Ю. Кудымова</t>
  </si>
  <si>
    <t>Всего СМР</t>
  </si>
  <si>
    <r>
      <rPr>
        <sz val="10"/>
        <rFont val="Times New Roman"/>
        <family val="1"/>
        <charset val="204"/>
      </rPr>
      <t>по объекту</t>
    </r>
    <r>
      <rPr>
        <b/>
        <u/>
        <sz val="10"/>
        <rFont val="Times New Roman"/>
        <family val="1"/>
        <charset val="204"/>
      </rPr>
      <t>:  "Автодороги территории Братской ГЭС. Инв.00020026. Модернизация ливнеотводящей системы левобережной, правобережной грунтовой плотины с обустройством пешеходных дорожек и освещения правобережной грунтовой плотины"</t>
    </r>
  </si>
  <si>
    <r>
      <rPr>
        <u/>
        <sz val="12"/>
        <rFont val="Times New Roman"/>
        <family val="1"/>
        <charset val="204"/>
      </rPr>
      <t xml:space="preserve">по объекту: </t>
    </r>
    <r>
      <rPr>
        <b/>
        <u/>
        <sz val="12"/>
        <rFont val="Times New Roman"/>
        <family val="1"/>
        <charset val="204"/>
      </rPr>
      <t xml:space="preserve"> "Автодороги территории Братской ГЭС. Инв.00020026. Модернизация ливнеотводящей системы левобережной, правобережной грунтовой плотины с обустройством пешеходных дорожек и освещения правобережной грунтовой плотины"</t>
    </r>
  </si>
  <si>
    <t>Составлена в ценах 3 квартал 2024 г.</t>
  </si>
  <si>
    <t>Инженер по ПСР 1 кат. ОКС Братской ГЭС</t>
  </si>
  <si>
    <r>
      <t xml:space="preserve">Мы, нижеподписавшиеся, от лица "Заказчика" - директор ООО "ЕвроСибЭнерго-Гидрогенерация" </t>
    </r>
    <r>
      <rPr>
        <b/>
        <sz val="12"/>
        <rFont val="Times New Roman"/>
        <family val="1"/>
        <charset val="204"/>
      </rPr>
      <t>Кузнецов Сергей Владимирович</t>
    </r>
    <r>
      <rPr>
        <sz val="12"/>
        <rFont val="Times New Roman"/>
        <family val="1"/>
        <charset val="204"/>
      </rPr>
      <t xml:space="preserve">, действующий на основании Устава,  и  от лица "Подрядчика" -  _____________________________, действующий на основании Устава, удостоверяем, что сторонами достигнуто соглашение по стоимости выполнения  строительно-монтажных и пусконаладочных работ по объекту филиала ООО "ЕвроСибЭнерго-Гидрогенерация" "Братская ГЭС" </t>
    </r>
    <r>
      <rPr>
        <b/>
        <sz val="12"/>
        <rFont val="Times New Roman"/>
        <family val="1"/>
        <charset val="204"/>
      </rPr>
      <t xml:space="preserve">"Автодороги территории Братской ГЭС. Инв.00020026. Модернизация ливнеотводящей системы левобережной, правобережной грунтовой плотины с обустройством пешеходных дорожек и освещения правобережной грунтовой плотины"  </t>
    </r>
    <r>
      <rPr>
        <sz val="12"/>
        <rFont val="Times New Roman"/>
        <family val="1"/>
        <charset val="204"/>
      </rPr>
      <t xml:space="preserve">в размере </t>
    </r>
    <r>
      <rPr>
        <b/>
        <sz val="12"/>
        <rFont val="Times New Roman"/>
        <family val="1"/>
        <charset val="204"/>
      </rPr>
      <t>___________</t>
    </r>
    <r>
      <rPr>
        <sz val="12"/>
        <rFont val="Times New Roman"/>
        <family val="1"/>
        <charset val="204"/>
      </rPr>
      <t xml:space="preserve"> рублей 00 копеек без НДС, кроме того НДС </t>
    </r>
    <r>
      <rPr>
        <b/>
        <sz val="12"/>
        <rFont val="Times New Roman"/>
        <family val="1"/>
        <charset val="204"/>
      </rPr>
      <t xml:space="preserve">_____________ </t>
    </r>
    <r>
      <rPr>
        <sz val="12"/>
        <rFont val="Times New Roman"/>
        <family val="1"/>
        <charset val="204"/>
      </rPr>
      <t>рубля 00 копеек, 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</si>
</sst>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0.0%"/>
    <numFmt numFmtId="166" formatCode="_-* #,##0.00_р_._-;\-* #,##0.00_р_._-;_-* &quot;-&quot;??_р_._-;_-@_-"/>
    <numFmt numFmtId="167" formatCode="_-* #,##0_р_._-;\-* #,##0_р_._-;_-* &quot;-&quot;??_р_._-;_-@_-"/>
    <numFmt numFmtId="168" formatCode="#,##0.00;[Red]#,##0.00"/>
    <numFmt numFmtId="169" formatCode="#,##0.0000"/>
    <numFmt numFmtId="170" formatCode="0.000000000"/>
    <numFmt numFmtId="171" formatCode="#,##0.0000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name val="Arial Cyr"/>
      <charset val="204"/>
    </font>
    <font>
      <sz val="6"/>
      <name val="Arial Cyr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43" fontId="27" fillId="0" borderId="0" applyFont="0" applyFill="0" applyBorder="0" applyAlignment="0" applyProtection="0"/>
    <xf numFmtId="0" fontId="28" fillId="0" borderId="0"/>
    <xf numFmtId="0" fontId="28" fillId="0" borderId="0"/>
    <xf numFmtId="0" fontId="34" fillId="0" borderId="0"/>
    <xf numFmtId="0" fontId="27" fillId="0" borderId="0"/>
    <xf numFmtId="9" fontId="27" fillId="0" borderId="0" applyFont="0" applyFill="0" applyBorder="0" applyAlignment="0" applyProtection="0"/>
  </cellStyleXfs>
  <cellXfs count="33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7" fillId="2" borderId="1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right" vertical="center"/>
    </xf>
    <xf numFmtId="10" fontId="17" fillId="2" borderId="2" xfId="0" applyNumberFormat="1" applyFont="1" applyFill="1" applyBorder="1" applyAlignment="1">
      <alignment horizontal="right" vertical="center"/>
    </xf>
    <xf numFmtId="165" fontId="18" fillId="2" borderId="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9" fontId="18" fillId="2" borderId="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left" vertical="center" wrapText="1"/>
    </xf>
    <xf numFmtId="49" fontId="17" fillId="2" borderId="17" xfId="0" applyNumberFormat="1" applyFont="1" applyFill="1" applyBorder="1" applyAlignment="1">
      <alignment horizontal="center" vertical="center" wrapText="1"/>
    </xf>
    <xf numFmtId="4" fontId="17" fillId="2" borderId="17" xfId="0" applyNumberFormat="1" applyFont="1" applyFill="1" applyBorder="1" applyAlignment="1">
      <alignment horizontal="center" vertical="center" wrapText="1"/>
    </xf>
    <xf numFmtId="4" fontId="17" fillId="2" borderId="19" xfId="0" applyNumberFormat="1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vertical="center"/>
    </xf>
    <xf numFmtId="4" fontId="22" fillId="4" borderId="10" xfId="1" applyNumberFormat="1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vertical="center" wrapText="1"/>
    </xf>
    <xf numFmtId="4" fontId="22" fillId="3" borderId="10" xfId="1" applyNumberFormat="1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right" vertical="center" wrapText="1"/>
    </xf>
    <xf numFmtId="4" fontId="14" fillId="2" borderId="10" xfId="1" applyNumberFormat="1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right" vertical="center" wrapText="1"/>
    </xf>
    <xf numFmtId="4" fontId="14" fillId="3" borderId="10" xfId="1" applyNumberFormat="1" applyFont="1" applyFill="1" applyBorder="1" applyAlignment="1">
      <alignment horizontal="center" vertical="center"/>
    </xf>
    <xf numFmtId="168" fontId="24" fillId="2" borderId="10" xfId="1" applyNumberFormat="1" applyFont="1" applyFill="1" applyBorder="1" applyAlignment="1">
      <alignment horizontal="center" vertical="center" wrapText="1"/>
    </xf>
    <xf numFmtId="166" fontId="15" fillId="2" borderId="10" xfId="1" applyFont="1" applyFill="1" applyBorder="1" applyAlignment="1">
      <alignment horizontal="center" vertical="center" wrapText="1"/>
    </xf>
    <xf numFmtId="166" fontId="15" fillId="2" borderId="20" xfId="1" applyFont="1" applyFill="1" applyBorder="1" applyAlignment="1">
      <alignment horizontal="center" vertical="center" wrapText="1"/>
    </xf>
    <xf numFmtId="167" fontId="15" fillId="2" borderId="10" xfId="1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/>
    </xf>
    <xf numFmtId="3" fontId="15" fillId="2" borderId="16" xfId="0" applyNumberFormat="1" applyFont="1" applyFill="1" applyBorder="1" applyAlignment="1">
      <alignment horizontal="center" vertical="center" wrapText="1"/>
    </xf>
    <xf numFmtId="4" fontId="24" fillId="2" borderId="16" xfId="0" applyNumberFormat="1" applyFont="1" applyFill="1" applyBorder="1" applyAlignment="1">
      <alignment horizontal="center" vertical="center" wrapText="1"/>
    </xf>
    <xf numFmtId="4" fontId="15" fillId="2" borderId="16" xfId="0" applyNumberFormat="1" applyFont="1" applyFill="1" applyBorder="1" applyAlignment="1">
      <alignment horizontal="center" vertical="center" wrapText="1"/>
    </xf>
    <xf numFmtId="168" fontId="24" fillId="2" borderId="16" xfId="0" applyNumberFormat="1" applyFont="1" applyFill="1" applyBorder="1" applyAlignment="1">
      <alignment horizontal="center" vertical="center" wrapText="1"/>
    </xf>
    <xf numFmtId="3" fontId="15" fillId="2" borderId="2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15" fillId="2" borderId="0" xfId="0" applyNumberFormat="1" applyFont="1" applyFill="1" applyBorder="1" applyAlignment="1">
      <alignment horizontal="center" vertical="center" wrapText="1"/>
    </xf>
    <xf numFmtId="49" fontId="22" fillId="2" borderId="0" xfId="2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/>
    </xf>
    <xf numFmtId="3" fontId="17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3" fontId="14" fillId="2" borderId="0" xfId="0" applyNumberFormat="1" applyFont="1" applyFill="1" applyAlignment="1">
      <alignment horizontal="center" vertical="center" wrapText="1"/>
    </xf>
    <xf numFmtId="0" fontId="20" fillId="2" borderId="9" xfId="0" applyFont="1" applyFill="1" applyBorder="1" applyAlignment="1">
      <alignment vertical="center"/>
    </xf>
    <xf numFmtId="4" fontId="22" fillId="2" borderId="10" xfId="1" applyNumberFormat="1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 wrapText="1"/>
    </xf>
    <xf numFmtId="0" fontId="22" fillId="2" borderId="17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/>
    </xf>
    <xf numFmtId="4" fontId="17" fillId="2" borderId="10" xfId="1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4" fontId="22" fillId="5" borderId="10" xfId="1" applyNumberFormat="1" applyFont="1" applyFill="1" applyBorder="1" applyAlignment="1">
      <alignment horizontal="center" vertical="center"/>
    </xf>
    <xf numFmtId="4" fontId="17" fillId="2" borderId="20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4" fillId="0" borderId="0" xfId="4" applyFont="1"/>
    <xf numFmtId="0" fontId="14" fillId="0" borderId="0" xfId="4" applyFont="1" applyFill="1"/>
    <xf numFmtId="0" fontId="14" fillId="0" borderId="0" xfId="5" applyFont="1" applyFill="1" applyAlignment="1">
      <alignment horizontal="right"/>
    </xf>
    <xf numFmtId="0" fontId="14" fillId="0" borderId="0" xfId="4" applyFont="1" applyFill="1" applyBorder="1"/>
    <xf numFmtId="0" fontId="21" fillId="0" borderId="0" xfId="4" applyFont="1" applyFill="1" applyBorder="1" applyAlignment="1">
      <alignment vertical="center"/>
    </xf>
    <xf numFmtId="0" fontId="21" fillId="0" borderId="0" xfId="4" applyFont="1" applyFill="1" applyAlignment="1">
      <alignment horizontal="left" vertical="center"/>
    </xf>
    <xf numFmtId="0" fontId="21" fillId="0" borderId="0" xfId="4" applyFont="1" applyFill="1" applyAlignment="1">
      <alignment vertical="center"/>
    </xf>
    <xf numFmtId="0" fontId="14" fillId="0" borderId="0" xfId="4" applyFont="1" applyFill="1" applyAlignment="1">
      <alignment wrapText="1"/>
    </xf>
    <xf numFmtId="0" fontId="14" fillId="0" borderId="0" xfId="4" applyFont="1" applyFill="1" applyAlignment="1">
      <alignment horizontal="left"/>
    </xf>
    <xf numFmtId="0" fontId="14" fillId="0" borderId="0" xfId="4" applyFont="1" applyFill="1" applyBorder="1" applyAlignment="1">
      <alignment horizontal="right"/>
    </xf>
    <xf numFmtId="0" fontId="18" fillId="0" borderId="0" xfId="4" applyFont="1" applyFill="1"/>
    <xf numFmtId="0" fontId="18" fillId="0" borderId="0" xfId="4" applyFont="1" applyFill="1" applyBorder="1"/>
    <xf numFmtId="0" fontId="18" fillId="6" borderId="0" xfId="4" applyFont="1" applyFill="1" applyBorder="1"/>
    <xf numFmtId="0" fontId="18" fillId="6" borderId="0" xfId="4" applyFont="1" applyFill="1" applyBorder="1" applyAlignment="1">
      <alignment vertical="center"/>
    </xf>
    <xf numFmtId="0" fontId="18" fillId="0" borderId="0" xfId="4" applyFont="1" applyFill="1" applyBorder="1" applyAlignment="1">
      <alignment vertical="center"/>
    </xf>
    <xf numFmtId="0" fontId="18" fillId="0" borderId="0" xfId="4" applyFont="1"/>
    <xf numFmtId="0" fontId="19" fillId="0" borderId="0" xfId="4" applyFont="1" applyFill="1" applyBorder="1"/>
    <xf numFmtId="0" fontId="18" fillId="0" borderId="10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>
      <alignment horizontal="center" vertical="center"/>
    </xf>
    <xf numFmtId="0" fontId="14" fillId="0" borderId="10" xfId="4" applyFont="1" applyFill="1" applyBorder="1" applyAlignment="1">
      <alignment horizontal="center" vertical="center"/>
    </xf>
    <xf numFmtId="49" fontId="30" fillId="0" borderId="10" xfId="4" applyNumberFormat="1" applyFont="1" applyFill="1" applyBorder="1" applyAlignment="1">
      <alignment horizontal="center" vertical="center" wrapText="1"/>
    </xf>
    <xf numFmtId="0" fontId="30" fillId="0" borderId="10" xfId="4" applyFont="1" applyFill="1" applyBorder="1" applyAlignment="1">
      <alignment vertical="center" wrapText="1"/>
    </xf>
    <xf numFmtId="4" fontId="14" fillId="0" borderId="10" xfId="4" applyNumberFormat="1" applyFont="1" applyFill="1" applyBorder="1" applyAlignment="1">
      <alignment horizontal="center" vertical="center"/>
    </xf>
    <xf numFmtId="4" fontId="21" fillId="0" borderId="10" xfId="4" applyNumberFormat="1" applyFont="1" applyFill="1" applyBorder="1" applyAlignment="1">
      <alignment horizontal="center" vertical="center"/>
    </xf>
    <xf numFmtId="0" fontId="18" fillId="0" borderId="0" xfId="4" applyFont="1" applyFill="1" applyAlignment="1">
      <alignment vertical="center"/>
    </xf>
    <xf numFmtId="0" fontId="21" fillId="0" borderId="10" xfId="4" applyFont="1" applyFill="1" applyBorder="1" applyAlignment="1">
      <alignment horizontal="center" vertical="center"/>
    </xf>
    <xf numFmtId="49" fontId="21" fillId="0" borderId="10" xfId="4" applyNumberFormat="1" applyFont="1" applyFill="1" applyBorder="1" applyAlignment="1">
      <alignment horizontal="center" vertical="center" wrapText="1"/>
    </xf>
    <xf numFmtId="49" fontId="21" fillId="0" borderId="10" xfId="4" applyNumberFormat="1" applyFont="1" applyFill="1" applyBorder="1" applyAlignment="1">
      <alignment horizontal="left" vertical="center" wrapText="1"/>
    </xf>
    <xf numFmtId="4" fontId="21" fillId="0" borderId="10" xfId="4" applyNumberFormat="1" applyFont="1" applyFill="1" applyBorder="1" applyAlignment="1">
      <alignment horizontal="center" vertical="center" wrapText="1"/>
    </xf>
    <xf numFmtId="0" fontId="21" fillId="0" borderId="0" xfId="4" applyFont="1" applyFill="1" applyBorder="1"/>
    <xf numFmtId="0" fontId="21" fillId="0" borderId="0" xfId="4" applyFont="1" applyFill="1"/>
    <xf numFmtId="0" fontId="14" fillId="0" borderId="10" xfId="4" applyFont="1" applyFill="1" applyBorder="1"/>
    <xf numFmtId="0" fontId="14" fillId="0" borderId="10" xfId="4" applyFont="1" applyFill="1" applyBorder="1" applyAlignment="1">
      <alignment horizontal="left" vertical="center"/>
    </xf>
    <xf numFmtId="4" fontId="14" fillId="0" borderId="10" xfId="4" applyNumberFormat="1" applyFont="1" applyFill="1" applyBorder="1" applyAlignment="1">
      <alignment horizontal="center"/>
    </xf>
    <xf numFmtId="0" fontId="21" fillId="0" borderId="10" xfId="4" applyFont="1" applyFill="1" applyBorder="1" applyAlignment="1">
      <alignment horizontal="left" vertical="center"/>
    </xf>
    <xf numFmtId="0" fontId="29" fillId="0" borderId="0" xfId="4" applyFont="1" applyFill="1" applyBorder="1" applyAlignment="1">
      <alignment horizontal="center"/>
    </xf>
    <xf numFmtId="0" fontId="18" fillId="0" borderId="0" xfId="4" applyFont="1" applyFill="1" applyBorder="1" applyAlignment="1">
      <alignment horizontal="left"/>
    </xf>
    <xf numFmtId="0" fontId="21" fillId="0" borderId="0" xfId="4" applyFont="1" applyFill="1" applyBorder="1" applyAlignment="1">
      <alignment horizontal="center"/>
    </xf>
    <xf numFmtId="0" fontId="14" fillId="0" borderId="0" xfId="4" applyFont="1" applyFill="1" applyBorder="1" applyAlignment="1">
      <alignment horizontal="left"/>
    </xf>
    <xf numFmtId="4" fontId="14" fillId="0" borderId="0" xfId="4" applyNumberFormat="1" applyFont="1" applyFill="1"/>
    <xf numFmtId="0" fontId="14" fillId="0" borderId="1" xfId="4" applyFont="1" applyBorder="1"/>
    <xf numFmtId="0" fontId="14" fillId="0" borderId="0" xfId="4" applyFont="1" applyFill="1" applyBorder="1" applyAlignment="1">
      <alignment horizontal="center"/>
    </xf>
    <xf numFmtId="0" fontId="29" fillId="0" borderId="0" xfId="4" applyFont="1" applyFill="1" applyBorder="1" applyAlignment="1">
      <alignment horizontal="center" wrapText="1"/>
    </xf>
    <xf numFmtId="0" fontId="2" fillId="0" borderId="0" xfId="4" applyFont="1" applyFill="1" applyBorder="1"/>
    <xf numFmtId="0" fontId="31" fillId="0" borderId="0" xfId="4" applyFont="1" applyFill="1" applyBorder="1" applyAlignment="1">
      <alignment wrapText="1"/>
    </xf>
    <xf numFmtId="0" fontId="2" fillId="0" borderId="0" xfId="4" applyFont="1" applyFill="1"/>
    <xf numFmtId="0" fontId="32" fillId="0" borderId="0" xfId="4" applyFont="1" applyFill="1" applyBorder="1"/>
    <xf numFmtId="0" fontId="33" fillId="0" borderId="0" xfId="4" applyFont="1" applyFill="1" applyBorder="1" applyAlignment="1">
      <alignment wrapText="1"/>
    </xf>
    <xf numFmtId="0" fontId="2" fillId="0" borderId="0" xfId="4" applyFont="1"/>
    <xf numFmtId="0" fontId="18" fillId="0" borderId="0" xfId="2" applyFont="1"/>
    <xf numFmtId="0" fontId="18" fillId="0" borderId="0" xfId="2" applyFont="1" applyAlignment="1">
      <alignment horizontal="right" vertical="top"/>
    </xf>
    <xf numFmtId="0" fontId="18" fillId="0" borderId="0" xfId="2" applyFont="1" applyAlignment="1">
      <alignment horizontal="left" vertical="top"/>
    </xf>
    <xf numFmtId="0" fontId="18" fillId="0" borderId="0" xfId="2" applyFont="1" applyFill="1" applyAlignment="1">
      <alignment horizontal="right" vertical="top"/>
    </xf>
    <xf numFmtId="0" fontId="2" fillId="0" borderId="0" xfId="2" applyFont="1"/>
    <xf numFmtId="0" fontId="38" fillId="0" borderId="0" xfId="2" applyFont="1"/>
    <xf numFmtId="0" fontId="18" fillId="0" borderId="0" xfId="2" applyFont="1" applyFill="1" applyAlignment="1">
      <alignment horizontal="center" vertical="center"/>
    </xf>
    <xf numFmtId="0" fontId="18" fillId="0" borderId="10" xfId="2" applyFont="1" applyBorder="1" applyAlignment="1">
      <alignment horizontal="center" vertical="center" wrapText="1"/>
    </xf>
    <xf numFmtId="0" fontId="36" fillId="0" borderId="9" xfId="2" applyFont="1" applyBorder="1" applyAlignment="1">
      <alignment horizontal="center" vertical="center"/>
    </xf>
    <xf numFmtId="0" fontId="36" fillId="0" borderId="10" xfId="2" applyFont="1" applyBorder="1" applyAlignment="1">
      <alignment horizontal="center" vertical="center"/>
    </xf>
    <xf numFmtId="0" fontId="36" fillId="0" borderId="13" xfId="2" applyFont="1" applyBorder="1" applyAlignment="1">
      <alignment horizontal="center" vertical="center"/>
    </xf>
    <xf numFmtId="0" fontId="39" fillId="0" borderId="0" xfId="2" applyFont="1" applyAlignment="1">
      <alignment vertical="center"/>
    </xf>
    <xf numFmtId="0" fontId="18" fillId="0" borderId="9" xfId="2" applyFont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left" vertical="center" wrapText="1"/>
    </xf>
    <xf numFmtId="0" fontId="40" fillId="0" borderId="0" xfId="2" applyFont="1"/>
    <xf numFmtId="0" fontId="41" fillId="0" borderId="10" xfId="2" applyFont="1" applyFill="1" applyBorder="1" applyAlignment="1">
      <alignment vertical="center" wrapText="1"/>
    </xf>
    <xf numFmtId="0" fontId="29" fillId="0" borderId="9" xfId="2" applyFont="1" applyBorder="1" applyAlignment="1">
      <alignment horizontal="center" vertical="center" wrapText="1"/>
    </xf>
    <xf numFmtId="0" fontId="29" fillId="0" borderId="10" xfId="2" applyFont="1" applyFill="1" applyBorder="1" applyAlignment="1">
      <alignment horizontal="left" vertical="center" wrapText="1"/>
    </xf>
    <xf numFmtId="3" fontId="29" fillId="0" borderId="0" xfId="2" applyNumberFormat="1" applyFont="1" applyAlignment="1">
      <alignment vertical="center"/>
    </xf>
    <xf numFmtId="0" fontId="29" fillId="0" borderId="0" xfId="2" applyFont="1" applyAlignment="1">
      <alignment vertical="center"/>
    </xf>
    <xf numFmtId="0" fontId="29" fillId="0" borderId="9" xfId="2" applyFont="1" applyBorder="1" applyAlignment="1">
      <alignment vertical="center"/>
    </xf>
    <xf numFmtId="0" fontId="14" fillId="0" borderId="10" xfId="5" applyFont="1" applyBorder="1" applyAlignment="1">
      <alignment horizontal="left" vertical="center" wrapText="1"/>
    </xf>
    <xf numFmtId="43" fontId="18" fillId="0" borderId="13" xfId="3" applyFont="1" applyFill="1" applyBorder="1" applyAlignment="1">
      <alignment horizontal="center" vertical="center"/>
    </xf>
    <xf numFmtId="0" fontId="32" fillId="0" borderId="0" xfId="2" applyFont="1"/>
    <xf numFmtId="0" fontId="29" fillId="0" borderId="15" xfId="2" applyFont="1" applyBorder="1" applyAlignment="1">
      <alignment vertical="center"/>
    </xf>
    <xf numFmtId="0" fontId="21" fillId="0" borderId="16" xfId="5" applyFont="1" applyBorder="1" applyAlignment="1">
      <alignment horizontal="left" vertical="center" wrapText="1"/>
    </xf>
    <xf numFmtId="43" fontId="42" fillId="0" borderId="25" xfId="3" applyFont="1" applyFill="1" applyBorder="1" applyAlignment="1">
      <alignment horizontal="center" vertical="center"/>
    </xf>
    <xf numFmtId="0" fontId="14" fillId="0" borderId="0" xfId="0" applyFont="1"/>
    <xf numFmtId="0" fontId="21" fillId="0" borderId="0" xfId="0" applyFont="1" applyAlignment="1">
      <alignment vertical="top"/>
    </xf>
    <xf numFmtId="0" fontId="21" fillId="0" borderId="0" xfId="0" applyFont="1"/>
    <xf numFmtId="164" fontId="14" fillId="0" borderId="0" xfId="0" applyNumberFormat="1" applyFont="1"/>
    <xf numFmtId="0" fontId="14" fillId="0" borderId="0" xfId="0" applyFont="1" applyAlignment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/>
    </xf>
    <xf numFmtId="0" fontId="14" fillId="0" borderId="0" xfId="2" applyFont="1" applyAlignment="1">
      <alignment horizontal="left"/>
    </xf>
    <xf numFmtId="0" fontId="14" fillId="0" borderId="0" xfId="0" applyFont="1" applyAlignment="1">
      <alignment horizontal="left" vertical="top"/>
    </xf>
    <xf numFmtId="0" fontId="14" fillId="0" borderId="0" xfId="0" applyFont="1" applyBorder="1"/>
    <xf numFmtId="0" fontId="14" fillId="0" borderId="0" xfId="0" applyFont="1" applyBorder="1" applyAlignment="1">
      <alignment horizontal="left" vertical="top"/>
    </xf>
    <xf numFmtId="0" fontId="15" fillId="2" borderId="10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28" fillId="0" borderId="0" xfId="4"/>
    <xf numFmtId="0" fontId="17" fillId="0" borderId="0" xfId="7" applyFont="1" applyAlignment="1">
      <alignment horizontal="right"/>
    </xf>
    <xf numFmtId="0" fontId="35" fillId="0" borderId="0" xfId="4" applyFont="1" applyBorder="1" applyAlignment="1">
      <alignment horizontal="right" vertical="top"/>
    </xf>
    <xf numFmtId="0" fontId="28" fillId="0" borderId="0" xfId="4" applyAlignment="1">
      <alignment vertical="center"/>
    </xf>
    <xf numFmtId="0" fontId="18" fillId="0" borderId="0" xfId="4" applyFont="1" applyAlignment="1">
      <alignment vertical="center"/>
    </xf>
    <xf numFmtId="0" fontId="18" fillId="0" borderId="0" xfId="4" applyFont="1" applyAlignment="1">
      <alignment horizontal="center" vertical="center" wrapText="1"/>
    </xf>
    <xf numFmtId="0" fontId="18" fillId="0" borderId="10" xfId="4" applyFont="1" applyBorder="1" applyAlignment="1">
      <alignment horizontal="center" vertical="center" wrapText="1"/>
    </xf>
    <xf numFmtId="0" fontId="18" fillId="0" borderId="0" xfId="4" applyFont="1" applyFill="1" applyBorder="1" applyAlignment="1">
      <alignment horizontal="center" vertical="center" wrapText="1"/>
    </xf>
    <xf numFmtId="0" fontId="14" fillId="0" borderId="10" xfId="4" applyFont="1" applyFill="1" applyBorder="1" applyAlignment="1">
      <alignment horizontal="center"/>
    </xf>
    <xf numFmtId="0" fontId="14" fillId="0" borderId="10" xfId="4" applyFont="1" applyFill="1" applyBorder="1" applyAlignment="1">
      <alignment horizontal="left" vertical="center" wrapText="1"/>
    </xf>
    <xf numFmtId="4" fontId="14" fillId="2" borderId="10" xfId="4" applyNumberFormat="1" applyFont="1" applyFill="1" applyBorder="1" applyAlignment="1">
      <alignment horizontal="center" vertical="center" wrapText="1"/>
    </xf>
    <xf numFmtId="4" fontId="14" fillId="0" borderId="10" xfId="4" applyNumberFormat="1" applyFont="1" applyFill="1" applyBorder="1" applyAlignment="1">
      <alignment horizontal="center" vertical="center" wrapText="1"/>
    </xf>
    <xf numFmtId="4" fontId="18" fillId="0" borderId="0" xfId="4" applyNumberFormat="1" applyFont="1"/>
    <xf numFmtId="169" fontId="28" fillId="0" borderId="0" xfId="4" applyNumberFormat="1"/>
    <xf numFmtId="0" fontId="21" fillId="0" borderId="10" xfId="4" applyFont="1" applyBorder="1"/>
    <xf numFmtId="0" fontId="21" fillId="0" borderId="10" xfId="4" applyFont="1" applyBorder="1" applyAlignment="1">
      <alignment horizontal="left" vertical="center" wrapText="1"/>
    </xf>
    <xf numFmtId="4" fontId="21" fillId="2" borderId="10" xfId="4" applyNumberFormat="1" applyFont="1" applyFill="1" applyBorder="1" applyAlignment="1">
      <alignment horizontal="center" vertical="center" wrapText="1"/>
    </xf>
    <xf numFmtId="4" fontId="21" fillId="0" borderId="10" xfId="4" applyNumberFormat="1" applyFont="1" applyBorder="1" applyAlignment="1">
      <alignment horizontal="center" vertical="center" wrapText="1"/>
    </xf>
    <xf numFmtId="0" fontId="29" fillId="0" borderId="0" xfId="4" applyFont="1"/>
    <xf numFmtId="0" fontId="43" fillId="0" borderId="0" xfId="4" applyFont="1"/>
    <xf numFmtId="0" fontId="14" fillId="0" borderId="10" xfId="4" applyFont="1" applyBorder="1"/>
    <xf numFmtId="0" fontId="14" fillId="0" borderId="10" xfId="4" applyFont="1" applyBorder="1" applyAlignment="1">
      <alignment horizontal="left" vertical="center" wrapText="1"/>
    </xf>
    <xf numFmtId="4" fontId="14" fillId="0" borderId="10" xfId="4" applyNumberFormat="1" applyFont="1" applyBorder="1" applyAlignment="1">
      <alignment horizontal="center" vertical="center" wrapText="1"/>
    </xf>
    <xf numFmtId="0" fontId="14" fillId="0" borderId="0" xfId="4" applyFont="1" applyBorder="1"/>
    <xf numFmtId="0" fontId="14" fillId="0" borderId="0" xfId="4" applyFont="1" applyBorder="1" applyAlignment="1">
      <alignment horizontal="left" vertical="center" wrapText="1"/>
    </xf>
    <xf numFmtId="4" fontId="14" fillId="0" borderId="0" xfId="4" applyNumberFormat="1" applyFont="1" applyBorder="1" applyAlignment="1">
      <alignment horizontal="center" vertical="center" wrapText="1"/>
    </xf>
    <xf numFmtId="0" fontId="22" fillId="0" borderId="0" xfId="4" applyFont="1"/>
    <xf numFmtId="0" fontId="14" fillId="0" borderId="0" xfId="4" applyFont="1" applyAlignment="1">
      <alignment horizontal="left"/>
    </xf>
    <xf numFmtId="0" fontId="14" fillId="0" borderId="0" xfId="5" applyFont="1" applyAlignment="1">
      <alignment horizontal="left"/>
    </xf>
    <xf numFmtId="0" fontId="14" fillId="0" borderId="0" xfId="5" applyFont="1"/>
    <xf numFmtId="0" fontId="28" fillId="0" borderId="0" xfId="4" applyAlignment="1">
      <alignment vertical="top" wrapText="1"/>
    </xf>
    <xf numFmtId="0" fontId="18" fillId="0" borderId="0" xfId="4" applyFont="1" applyAlignment="1">
      <alignment horizontal="left"/>
    </xf>
    <xf numFmtId="0" fontId="18" fillId="0" borderId="0" xfId="5" applyFont="1" applyAlignment="1">
      <alignment horizontal="right"/>
    </xf>
    <xf numFmtId="0" fontId="18" fillId="0" borderId="0" xfId="0" applyFont="1" applyBorder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 wrapText="1"/>
    </xf>
    <xf numFmtId="165" fontId="44" fillId="0" borderId="0" xfId="0" applyNumberFormat="1" applyFont="1" applyBorder="1"/>
    <xf numFmtId="170" fontId="44" fillId="0" borderId="0" xfId="8" applyNumberFormat="1" applyFont="1" applyBorder="1" applyAlignment="1">
      <alignment horizontal="right"/>
    </xf>
    <xf numFmtId="3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171" fontId="45" fillId="0" borderId="10" xfId="0" applyNumberFormat="1" applyFont="1" applyFill="1" applyBorder="1" applyAlignment="1">
      <alignment horizontal="center" vertical="center" wrapText="1"/>
    </xf>
    <xf numFmtId="3" fontId="45" fillId="0" borderId="20" xfId="0" applyNumberFormat="1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 wrapText="1"/>
    </xf>
    <xf numFmtId="3" fontId="46" fillId="0" borderId="0" xfId="0" applyNumberFormat="1" applyFont="1" applyFill="1" applyAlignment="1">
      <alignment horizontal="center" vertical="center" wrapText="1"/>
    </xf>
    <xf numFmtId="0" fontId="46" fillId="0" borderId="0" xfId="0" applyFont="1" applyFill="1"/>
    <xf numFmtId="0" fontId="0" fillId="0" borderId="0" xfId="0" applyFill="1"/>
    <xf numFmtId="4" fontId="22" fillId="3" borderId="20" xfId="1" applyNumberFormat="1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left" vertical="center"/>
    </xf>
    <xf numFmtId="4" fontId="14" fillId="7" borderId="0" xfId="0" applyNumberFormat="1" applyFont="1" applyFill="1" applyAlignment="1">
      <alignment horizontal="center" vertical="center"/>
    </xf>
    <xf numFmtId="0" fontId="46" fillId="0" borderId="9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4" fontId="48" fillId="0" borderId="10" xfId="0" applyNumberFormat="1" applyFont="1" applyFill="1" applyBorder="1" applyAlignment="1">
      <alignment horizontal="center" vertical="center" wrapText="1"/>
    </xf>
    <xf numFmtId="4" fontId="17" fillId="2" borderId="10" xfId="0" applyNumberFormat="1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 wrapText="1"/>
    </xf>
    <xf numFmtId="4" fontId="14" fillId="2" borderId="17" xfId="0" applyNumberFormat="1" applyFont="1" applyFill="1" applyBorder="1" applyAlignment="1">
      <alignment horizontal="center" vertical="center" wrapText="1"/>
    </xf>
    <xf numFmtId="0" fontId="49" fillId="0" borderId="0" xfId="0" applyFont="1" applyAlignment="1"/>
    <xf numFmtId="0" fontId="14" fillId="0" borderId="0" xfId="0" applyFont="1" applyFill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50" fillId="0" borderId="0" xfId="0" applyFont="1"/>
    <xf numFmtId="0" fontId="51" fillId="0" borderId="0" xfId="0" applyFont="1" applyAlignment="1"/>
    <xf numFmtId="0" fontId="18" fillId="0" borderId="20" xfId="2" applyFont="1" applyBorder="1" applyAlignment="1">
      <alignment horizontal="center" vertical="center" wrapText="1"/>
    </xf>
    <xf numFmtId="0" fontId="36" fillId="0" borderId="20" xfId="2" applyFont="1" applyBorder="1" applyAlignment="1">
      <alignment horizontal="center" vertical="center"/>
    </xf>
    <xf numFmtId="43" fontId="18" fillId="0" borderId="13" xfId="3" applyFont="1" applyFill="1" applyBorder="1" applyAlignment="1">
      <alignment vertical="center"/>
    </xf>
    <xf numFmtId="43" fontId="18" fillId="0" borderId="20" xfId="3" applyFont="1" applyFill="1" applyBorder="1" applyAlignment="1">
      <alignment vertical="center"/>
    </xf>
    <xf numFmtId="43" fontId="42" fillId="0" borderId="25" xfId="3" applyFont="1" applyFill="1" applyBorder="1" applyAlignment="1">
      <alignment vertical="center"/>
    </xf>
    <xf numFmtId="43" fontId="42" fillId="0" borderId="21" xfId="3" applyFont="1" applyFill="1" applyBorder="1" applyAlignment="1">
      <alignment vertical="center"/>
    </xf>
    <xf numFmtId="43" fontId="18" fillId="0" borderId="10" xfId="3" applyFont="1" applyFill="1" applyBorder="1" applyAlignment="1">
      <alignment vertical="center"/>
    </xf>
    <xf numFmtId="43" fontId="29" fillId="0" borderId="10" xfId="3" applyFont="1" applyFill="1" applyBorder="1" applyAlignment="1">
      <alignment vertical="center"/>
    </xf>
    <xf numFmtId="43" fontId="29" fillId="0" borderId="20" xfId="3" applyFont="1" applyFill="1" applyBorder="1" applyAlignment="1">
      <alignment vertical="center"/>
    </xf>
    <xf numFmtId="4" fontId="17" fillId="2" borderId="14" xfId="0" applyNumberFormat="1" applyFont="1" applyFill="1" applyBorder="1" applyAlignment="1">
      <alignment horizontal="center" vertical="center" wrapText="1"/>
    </xf>
    <xf numFmtId="43" fontId="18" fillId="8" borderId="10" xfId="3" applyFont="1" applyFill="1" applyBorder="1" applyAlignment="1">
      <alignment vertical="center"/>
    </xf>
    <xf numFmtId="43" fontId="18" fillId="8" borderId="20" xfId="3" applyFont="1" applyFill="1" applyBorder="1" applyAlignment="1">
      <alignment vertical="center"/>
    </xf>
    <xf numFmtId="0" fontId="14" fillId="0" borderId="0" xfId="4" applyFont="1" applyAlignment="1">
      <alignment horizontal="left" vertical="top" wrapText="1"/>
    </xf>
    <xf numFmtId="0" fontId="10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7" fillId="2" borderId="0" xfId="5" applyFont="1" applyFill="1" applyAlignment="1">
      <alignment horizontal="justify" vertical="top"/>
    </xf>
    <xf numFmtId="0" fontId="14" fillId="0" borderId="0" xfId="4" applyFont="1" applyAlignment="1">
      <alignment wrapText="1"/>
    </xf>
    <xf numFmtId="0" fontId="14" fillId="0" borderId="0" xfId="4" applyFont="1"/>
    <xf numFmtId="0" fontId="14" fillId="0" borderId="0" xfId="5" applyFont="1" applyAlignment="1">
      <alignment horizontal="left"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46" fillId="0" borderId="26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30" fillId="0" borderId="20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/>
    </xf>
    <xf numFmtId="10" fontId="17" fillId="2" borderId="1" xfId="0" applyNumberFormat="1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45" fillId="0" borderId="24" xfId="0" applyFont="1" applyFill="1" applyBorder="1" applyAlignment="1">
      <alignment horizontal="left" vertical="center" wrapText="1"/>
    </xf>
    <xf numFmtId="0" fontId="45" fillId="0" borderId="14" xfId="0" applyFont="1" applyFill="1" applyBorder="1" applyAlignment="1">
      <alignment horizontal="left" vertical="center" wrapText="1"/>
    </xf>
    <xf numFmtId="0" fontId="46" fillId="0" borderId="22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49" fontId="22" fillId="2" borderId="0" xfId="2" applyNumberFormat="1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14" fillId="2" borderId="13" xfId="0" applyFont="1" applyFill="1" applyBorder="1" applyAlignment="1">
      <alignment horizontal="right" vertical="center" wrapText="1"/>
    </xf>
    <xf numFmtId="0" fontId="14" fillId="2" borderId="14" xfId="0" applyFont="1" applyFill="1" applyBorder="1" applyAlignment="1">
      <alignment horizontal="right" vertical="center" wrapText="1"/>
    </xf>
    <xf numFmtId="0" fontId="21" fillId="3" borderId="13" xfId="0" applyFont="1" applyFill="1" applyBorder="1" applyAlignment="1">
      <alignment horizontal="right" vertical="center" wrapText="1"/>
    </xf>
    <xf numFmtId="0" fontId="21" fillId="3" borderId="14" xfId="0" applyFont="1" applyFill="1" applyBorder="1" applyAlignment="1">
      <alignment horizontal="right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7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right" vertical="center" wrapText="1"/>
    </xf>
    <xf numFmtId="0" fontId="22" fillId="3" borderId="14" xfId="0" applyFont="1" applyFill="1" applyBorder="1" applyAlignment="1">
      <alignment horizontal="right" vertical="center" wrapText="1"/>
    </xf>
    <xf numFmtId="0" fontId="22" fillId="5" borderId="13" xfId="0" applyFont="1" applyFill="1" applyBorder="1" applyAlignment="1">
      <alignment horizontal="center" vertical="center"/>
    </xf>
    <xf numFmtId="0" fontId="22" fillId="5" borderId="14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4" fillId="0" borderId="0" xfId="2" applyFont="1" applyAlignment="1">
      <alignment horizontal="left" vertical="top" wrapText="1"/>
    </xf>
    <xf numFmtId="0" fontId="29" fillId="0" borderId="0" xfId="2" applyFont="1" applyAlignment="1">
      <alignment horizontal="center" vertical="top"/>
    </xf>
    <xf numFmtId="0" fontId="37" fillId="0" borderId="0" xfId="2" applyFont="1" applyAlignment="1">
      <alignment horizontal="center" wrapText="1"/>
    </xf>
    <xf numFmtId="0" fontId="18" fillId="0" borderId="22" xfId="2" applyFont="1" applyBorder="1" applyAlignment="1">
      <alignment horizontal="center" vertical="center" wrapText="1"/>
    </xf>
    <xf numFmtId="0" fontId="18" fillId="0" borderId="18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8" fillId="0" borderId="17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18" fillId="0" borderId="8" xfId="2" applyFont="1" applyBorder="1" applyAlignment="1">
      <alignment horizontal="center" vertical="center"/>
    </xf>
    <xf numFmtId="0" fontId="14" fillId="0" borderId="0" xfId="4" applyFont="1" applyFill="1" applyAlignment="1">
      <alignment horizontal="left" vertical="top" wrapText="1"/>
    </xf>
    <xf numFmtId="0" fontId="10" fillId="0" borderId="0" xfId="4" applyFont="1" applyFill="1" applyAlignment="1">
      <alignment horizontal="center" vertical="center"/>
    </xf>
    <xf numFmtId="0" fontId="16" fillId="0" borderId="0" xfId="4" applyFont="1" applyFill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8" fillId="0" borderId="17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/>
    <xf numFmtId="0" fontId="21" fillId="0" borderId="12" xfId="4" applyFont="1" applyFill="1" applyBorder="1" applyAlignment="1">
      <alignment horizontal="center" vertical="center" wrapText="1"/>
    </xf>
    <xf numFmtId="0" fontId="21" fillId="0" borderId="17" xfId="4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6" xr:uid="{00000000-0005-0000-0000-000003000000}"/>
    <cellStyle name="Обычный 3 2" xfId="7" xr:uid="{00000000-0005-0000-0000-000004000000}"/>
    <cellStyle name="Обычный 4" xfId="5" xr:uid="{00000000-0005-0000-0000-000005000000}"/>
    <cellStyle name="Процентный" xfId="8" builtinId="5"/>
    <cellStyle name="Финансовый" xfId="3" builtinId="3"/>
    <cellStyle name="Финансовый 2" xfId="1" xr:uid="{00000000-0005-0000-0000-000008000000}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5" Type="http://schemas.openxmlformats.org/officeDocument/2006/relationships/externalLink" Target="externalLinks/externalLink1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7;&#1069;-&#1043;&#1043;_&#1041;&#1088;&#1072;&#1090;&#1089;&#1082;/&#1054;&#1050;&#1057;/&#1057;&#1052;&#1045;&#1058;&#1067;%202023/1%20&#1044;&#1054;&#1043;&#1054;&#1042;&#1054;&#1056;&#1067;%202023/2023%20014-02-2023%20&#1086;&#1090;%2027.07.2023%20&#1056;&#1072;&#1089;&#1093;&#1086;&#1076;&#1086;&#1084;&#1077;&#1088;&#1099;%20&#1043;&#1040;14%20+%20&#1087;&#1088;/2%20&#1055;&#1088;&#1080;&#1083;%201-&#1076;&#1086;%20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 ПСДЦ"/>
      <sheetName val="Прил.2 РДЦ"/>
      <sheetName val="Прил.3 График"/>
      <sheetName val="Прил. 4 СРС  Дог Сметы"/>
      <sheetName val="Прил.4.1. №02-01-01 СМР"/>
      <sheetName val="Прил.4.2. №09-01-01 ПНР"/>
      <sheetName val="Прил.4.1.1. ВОР"/>
      <sheetName val="Прил. 4.3 Дав. 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view="pageBreakPreview" topLeftCell="A7" zoomScale="115" zoomScaleNormal="120" zoomScaleSheetLayoutView="115" workbookViewId="0">
      <selection activeCell="D11" sqref="D11:D12"/>
    </sheetView>
  </sheetViews>
  <sheetFormatPr defaultRowHeight="12.75" x14ac:dyDescent="0.2"/>
  <cols>
    <col min="1" max="1" width="4.5703125" style="178" customWidth="1"/>
    <col min="2" max="2" width="46.28515625" style="178" customWidth="1"/>
    <col min="3" max="3" width="18.28515625" style="178" hidden="1" customWidth="1"/>
    <col min="4" max="4" width="20" style="178" customWidth="1"/>
    <col min="5" max="5" width="18.28515625" style="178" customWidth="1"/>
    <col min="6" max="6" width="10.85546875" style="178" bestFit="1" customWidth="1"/>
    <col min="7" max="7" width="0" style="178" hidden="1" customWidth="1"/>
    <col min="8" max="8" width="12.140625" style="178" hidden="1" customWidth="1"/>
    <col min="9" max="9" width="0" style="178" hidden="1" customWidth="1"/>
    <col min="10" max="256" width="9.140625" style="178"/>
    <col min="257" max="257" width="4.5703125" style="178" customWidth="1"/>
    <col min="258" max="258" width="36" style="178" customWidth="1"/>
    <col min="259" max="259" width="18.28515625" style="178" customWidth="1"/>
    <col min="260" max="260" width="18.5703125" style="178" customWidth="1"/>
    <col min="261" max="261" width="15" style="178" customWidth="1"/>
    <col min="262" max="262" width="10.85546875" style="178" bestFit="1" customWidth="1"/>
    <col min="263" max="265" width="0" style="178" hidden="1" customWidth="1"/>
    <col min="266" max="512" width="9.140625" style="178"/>
    <col min="513" max="513" width="4.5703125" style="178" customWidth="1"/>
    <col min="514" max="514" width="36" style="178" customWidth="1"/>
    <col min="515" max="515" width="18.28515625" style="178" customWidth="1"/>
    <col min="516" max="516" width="18.5703125" style="178" customWidth="1"/>
    <col min="517" max="517" width="15" style="178" customWidth="1"/>
    <col min="518" max="518" width="10.85546875" style="178" bestFit="1" customWidth="1"/>
    <col min="519" max="521" width="0" style="178" hidden="1" customWidth="1"/>
    <col min="522" max="768" width="9.140625" style="178"/>
    <col min="769" max="769" width="4.5703125" style="178" customWidth="1"/>
    <col min="770" max="770" width="36" style="178" customWidth="1"/>
    <col min="771" max="771" width="18.28515625" style="178" customWidth="1"/>
    <col min="772" max="772" width="18.5703125" style="178" customWidth="1"/>
    <col min="773" max="773" width="15" style="178" customWidth="1"/>
    <col min="774" max="774" width="10.85546875" style="178" bestFit="1" customWidth="1"/>
    <col min="775" max="777" width="0" style="178" hidden="1" customWidth="1"/>
    <col min="778" max="1024" width="9.140625" style="178"/>
    <col min="1025" max="1025" width="4.5703125" style="178" customWidth="1"/>
    <col min="1026" max="1026" width="36" style="178" customWidth="1"/>
    <col min="1027" max="1027" width="18.28515625" style="178" customWidth="1"/>
    <col min="1028" max="1028" width="18.5703125" style="178" customWidth="1"/>
    <col min="1029" max="1029" width="15" style="178" customWidth="1"/>
    <col min="1030" max="1030" width="10.85546875" style="178" bestFit="1" customWidth="1"/>
    <col min="1031" max="1033" width="0" style="178" hidden="1" customWidth="1"/>
    <col min="1034" max="1280" width="9.140625" style="178"/>
    <col min="1281" max="1281" width="4.5703125" style="178" customWidth="1"/>
    <col min="1282" max="1282" width="36" style="178" customWidth="1"/>
    <col min="1283" max="1283" width="18.28515625" style="178" customWidth="1"/>
    <col min="1284" max="1284" width="18.5703125" style="178" customWidth="1"/>
    <col min="1285" max="1285" width="15" style="178" customWidth="1"/>
    <col min="1286" max="1286" width="10.85546875" style="178" bestFit="1" customWidth="1"/>
    <col min="1287" max="1289" width="0" style="178" hidden="1" customWidth="1"/>
    <col min="1290" max="1536" width="9.140625" style="178"/>
    <col min="1537" max="1537" width="4.5703125" style="178" customWidth="1"/>
    <col min="1538" max="1538" width="36" style="178" customWidth="1"/>
    <col min="1539" max="1539" width="18.28515625" style="178" customWidth="1"/>
    <col min="1540" max="1540" width="18.5703125" style="178" customWidth="1"/>
    <col min="1541" max="1541" width="15" style="178" customWidth="1"/>
    <col min="1542" max="1542" width="10.85546875" style="178" bestFit="1" customWidth="1"/>
    <col min="1543" max="1545" width="0" style="178" hidden="1" customWidth="1"/>
    <col min="1546" max="1792" width="9.140625" style="178"/>
    <col min="1793" max="1793" width="4.5703125" style="178" customWidth="1"/>
    <col min="1794" max="1794" width="36" style="178" customWidth="1"/>
    <col min="1795" max="1795" width="18.28515625" style="178" customWidth="1"/>
    <col min="1796" max="1796" width="18.5703125" style="178" customWidth="1"/>
    <col min="1797" max="1797" width="15" style="178" customWidth="1"/>
    <col min="1798" max="1798" width="10.85546875" style="178" bestFit="1" customWidth="1"/>
    <col min="1799" max="1801" width="0" style="178" hidden="1" customWidth="1"/>
    <col min="1802" max="2048" width="9.140625" style="178"/>
    <col min="2049" max="2049" width="4.5703125" style="178" customWidth="1"/>
    <col min="2050" max="2050" width="36" style="178" customWidth="1"/>
    <col min="2051" max="2051" width="18.28515625" style="178" customWidth="1"/>
    <col min="2052" max="2052" width="18.5703125" style="178" customWidth="1"/>
    <col min="2053" max="2053" width="15" style="178" customWidth="1"/>
    <col min="2054" max="2054" width="10.85546875" style="178" bestFit="1" customWidth="1"/>
    <col min="2055" max="2057" width="0" style="178" hidden="1" customWidth="1"/>
    <col min="2058" max="2304" width="9.140625" style="178"/>
    <col min="2305" max="2305" width="4.5703125" style="178" customWidth="1"/>
    <col min="2306" max="2306" width="36" style="178" customWidth="1"/>
    <col min="2307" max="2307" width="18.28515625" style="178" customWidth="1"/>
    <col min="2308" max="2308" width="18.5703125" style="178" customWidth="1"/>
    <col min="2309" max="2309" width="15" style="178" customWidth="1"/>
    <col min="2310" max="2310" width="10.85546875" style="178" bestFit="1" customWidth="1"/>
    <col min="2311" max="2313" width="0" style="178" hidden="1" customWidth="1"/>
    <col min="2314" max="2560" width="9.140625" style="178"/>
    <col min="2561" max="2561" width="4.5703125" style="178" customWidth="1"/>
    <col min="2562" max="2562" width="36" style="178" customWidth="1"/>
    <col min="2563" max="2563" width="18.28515625" style="178" customWidth="1"/>
    <col min="2564" max="2564" width="18.5703125" style="178" customWidth="1"/>
    <col min="2565" max="2565" width="15" style="178" customWidth="1"/>
    <col min="2566" max="2566" width="10.85546875" style="178" bestFit="1" customWidth="1"/>
    <col min="2567" max="2569" width="0" style="178" hidden="1" customWidth="1"/>
    <col min="2570" max="2816" width="9.140625" style="178"/>
    <col min="2817" max="2817" width="4.5703125" style="178" customWidth="1"/>
    <col min="2818" max="2818" width="36" style="178" customWidth="1"/>
    <col min="2819" max="2819" width="18.28515625" style="178" customWidth="1"/>
    <col min="2820" max="2820" width="18.5703125" style="178" customWidth="1"/>
    <col min="2821" max="2821" width="15" style="178" customWidth="1"/>
    <col min="2822" max="2822" width="10.85546875" style="178" bestFit="1" customWidth="1"/>
    <col min="2823" max="2825" width="0" style="178" hidden="1" customWidth="1"/>
    <col min="2826" max="3072" width="9.140625" style="178"/>
    <col min="3073" max="3073" width="4.5703125" style="178" customWidth="1"/>
    <col min="3074" max="3074" width="36" style="178" customWidth="1"/>
    <col min="3075" max="3075" width="18.28515625" style="178" customWidth="1"/>
    <col min="3076" max="3076" width="18.5703125" style="178" customWidth="1"/>
    <col min="3077" max="3077" width="15" style="178" customWidth="1"/>
    <col min="3078" max="3078" width="10.85546875" style="178" bestFit="1" customWidth="1"/>
    <col min="3079" max="3081" width="0" style="178" hidden="1" customWidth="1"/>
    <col min="3082" max="3328" width="9.140625" style="178"/>
    <col min="3329" max="3329" width="4.5703125" style="178" customWidth="1"/>
    <col min="3330" max="3330" width="36" style="178" customWidth="1"/>
    <col min="3331" max="3331" width="18.28515625" style="178" customWidth="1"/>
    <col min="3332" max="3332" width="18.5703125" style="178" customWidth="1"/>
    <col min="3333" max="3333" width="15" style="178" customWidth="1"/>
    <col min="3334" max="3334" width="10.85546875" style="178" bestFit="1" customWidth="1"/>
    <col min="3335" max="3337" width="0" style="178" hidden="1" customWidth="1"/>
    <col min="3338" max="3584" width="9.140625" style="178"/>
    <col min="3585" max="3585" width="4.5703125" style="178" customWidth="1"/>
    <col min="3586" max="3586" width="36" style="178" customWidth="1"/>
    <col min="3587" max="3587" width="18.28515625" style="178" customWidth="1"/>
    <col min="3588" max="3588" width="18.5703125" style="178" customWidth="1"/>
    <col min="3589" max="3589" width="15" style="178" customWidth="1"/>
    <col min="3590" max="3590" width="10.85546875" style="178" bestFit="1" customWidth="1"/>
    <col min="3591" max="3593" width="0" style="178" hidden="1" customWidth="1"/>
    <col min="3594" max="3840" width="9.140625" style="178"/>
    <col min="3841" max="3841" width="4.5703125" style="178" customWidth="1"/>
    <col min="3842" max="3842" width="36" style="178" customWidth="1"/>
    <col min="3843" max="3843" width="18.28515625" style="178" customWidth="1"/>
    <col min="3844" max="3844" width="18.5703125" style="178" customWidth="1"/>
    <col min="3845" max="3845" width="15" style="178" customWidth="1"/>
    <col min="3846" max="3846" width="10.85546875" style="178" bestFit="1" customWidth="1"/>
    <col min="3847" max="3849" width="0" style="178" hidden="1" customWidth="1"/>
    <col min="3850" max="4096" width="9.140625" style="178"/>
    <col min="4097" max="4097" width="4.5703125" style="178" customWidth="1"/>
    <col min="4098" max="4098" width="36" style="178" customWidth="1"/>
    <col min="4099" max="4099" width="18.28515625" style="178" customWidth="1"/>
    <col min="4100" max="4100" width="18.5703125" style="178" customWidth="1"/>
    <col min="4101" max="4101" width="15" style="178" customWidth="1"/>
    <col min="4102" max="4102" width="10.85546875" style="178" bestFit="1" customWidth="1"/>
    <col min="4103" max="4105" width="0" style="178" hidden="1" customWidth="1"/>
    <col min="4106" max="4352" width="9.140625" style="178"/>
    <col min="4353" max="4353" width="4.5703125" style="178" customWidth="1"/>
    <col min="4354" max="4354" width="36" style="178" customWidth="1"/>
    <col min="4355" max="4355" width="18.28515625" style="178" customWidth="1"/>
    <col min="4356" max="4356" width="18.5703125" style="178" customWidth="1"/>
    <col min="4357" max="4357" width="15" style="178" customWidth="1"/>
    <col min="4358" max="4358" width="10.85546875" style="178" bestFit="1" customWidth="1"/>
    <col min="4359" max="4361" width="0" style="178" hidden="1" customWidth="1"/>
    <col min="4362" max="4608" width="9.140625" style="178"/>
    <col min="4609" max="4609" width="4.5703125" style="178" customWidth="1"/>
    <col min="4610" max="4610" width="36" style="178" customWidth="1"/>
    <col min="4611" max="4611" width="18.28515625" style="178" customWidth="1"/>
    <col min="4612" max="4612" width="18.5703125" style="178" customWidth="1"/>
    <col min="4613" max="4613" width="15" style="178" customWidth="1"/>
    <col min="4614" max="4614" width="10.85546875" style="178" bestFit="1" customWidth="1"/>
    <col min="4615" max="4617" width="0" style="178" hidden="1" customWidth="1"/>
    <col min="4618" max="4864" width="9.140625" style="178"/>
    <col min="4865" max="4865" width="4.5703125" style="178" customWidth="1"/>
    <col min="4866" max="4866" width="36" style="178" customWidth="1"/>
    <col min="4867" max="4867" width="18.28515625" style="178" customWidth="1"/>
    <col min="4868" max="4868" width="18.5703125" style="178" customWidth="1"/>
    <col min="4869" max="4869" width="15" style="178" customWidth="1"/>
    <col min="4870" max="4870" width="10.85546875" style="178" bestFit="1" customWidth="1"/>
    <col min="4871" max="4873" width="0" style="178" hidden="1" customWidth="1"/>
    <col min="4874" max="5120" width="9.140625" style="178"/>
    <col min="5121" max="5121" width="4.5703125" style="178" customWidth="1"/>
    <col min="5122" max="5122" width="36" style="178" customWidth="1"/>
    <col min="5123" max="5123" width="18.28515625" style="178" customWidth="1"/>
    <col min="5124" max="5124" width="18.5703125" style="178" customWidth="1"/>
    <col min="5125" max="5125" width="15" style="178" customWidth="1"/>
    <col min="5126" max="5126" width="10.85546875" style="178" bestFit="1" customWidth="1"/>
    <col min="5127" max="5129" width="0" style="178" hidden="1" customWidth="1"/>
    <col min="5130" max="5376" width="9.140625" style="178"/>
    <col min="5377" max="5377" width="4.5703125" style="178" customWidth="1"/>
    <col min="5378" max="5378" width="36" style="178" customWidth="1"/>
    <col min="5379" max="5379" width="18.28515625" style="178" customWidth="1"/>
    <col min="5380" max="5380" width="18.5703125" style="178" customWidth="1"/>
    <col min="5381" max="5381" width="15" style="178" customWidth="1"/>
    <col min="5382" max="5382" width="10.85546875" style="178" bestFit="1" customWidth="1"/>
    <col min="5383" max="5385" width="0" style="178" hidden="1" customWidth="1"/>
    <col min="5386" max="5632" width="9.140625" style="178"/>
    <col min="5633" max="5633" width="4.5703125" style="178" customWidth="1"/>
    <col min="5634" max="5634" width="36" style="178" customWidth="1"/>
    <col min="5635" max="5635" width="18.28515625" style="178" customWidth="1"/>
    <col min="5636" max="5636" width="18.5703125" style="178" customWidth="1"/>
    <col min="5637" max="5637" width="15" style="178" customWidth="1"/>
    <col min="5638" max="5638" width="10.85546875" style="178" bestFit="1" customWidth="1"/>
    <col min="5639" max="5641" width="0" style="178" hidden="1" customWidth="1"/>
    <col min="5642" max="5888" width="9.140625" style="178"/>
    <col min="5889" max="5889" width="4.5703125" style="178" customWidth="1"/>
    <col min="5890" max="5890" width="36" style="178" customWidth="1"/>
    <col min="5891" max="5891" width="18.28515625" style="178" customWidth="1"/>
    <col min="5892" max="5892" width="18.5703125" style="178" customWidth="1"/>
    <col min="5893" max="5893" width="15" style="178" customWidth="1"/>
    <col min="5894" max="5894" width="10.85546875" style="178" bestFit="1" customWidth="1"/>
    <col min="5895" max="5897" width="0" style="178" hidden="1" customWidth="1"/>
    <col min="5898" max="6144" width="9.140625" style="178"/>
    <col min="6145" max="6145" width="4.5703125" style="178" customWidth="1"/>
    <col min="6146" max="6146" width="36" style="178" customWidth="1"/>
    <col min="6147" max="6147" width="18.28515625" style="178" customWidth="1"/>
    <col min="6148" max="6148" width="18.5703125" style="178" customWidth="1"/>
    <col min="6149" max="6149" width="15" style="178" customWidth="1"/>
    <col min="6150" max="6150" width="10.85546875" style="178" bestFit="1" customWidth="1"/>
    <col min="6151" max="6153" width="0" style="178" hidden="1" customWidth="1"/>
    <col min="6154" max="6400" width="9.140625" style="178"/>
    <col min="6401" max="6401" width="4.5703125" style="178" customWidth="1"/>
    <col min="6402" max="6402" width="36" style="178" customWidth="1"/>
    <col min="6403" max="6403" width="18.28515625" style="178" customWidth="1"/>
    <col min="6404" max="6404" width="18.5703125" style="178" customWidth="1"/>
    <col min="6405" max="6405" width="15" style="178" customWidth="1"/>
    <col min="6406" max="6406" width="10.85546875" style="178" bestFit="1" customWidth="1"/>
    <col min="6407" max="6409" width="0" style="178" hidden="1" customWidth="1"/>
    <col min="6410" max="6656" width="9.140625" style="178"/>
    <col min="6657" max="6657" width="4.5703125" style="178" customWidth="1"/>
    <col min="6658" max="6658" width="36" style="178" customWidth="1"/>
    <col min="6659" max="6659" width="18.28515625" style="178" customWidth="1"/>
    <col min="6660" max="6660" width="18.5703125" style="178" customWidth="1"/>
    <col min="6661" max="6661" width="15" style="178" customWidth="1"/>
    <col min="6662" max="6662" width="10.85546875" style="178" bestFit="1" customWidth="1"/>
    <col min="6663" max="6665" width="0" style="178" hidden="1" customWidth="1"/>
    <col min="6666" max="6912" width="9.140625" style="178"/>
    <col min="6913" max="6913" width="4.5703125" style="178" customWidth="1"/>
    <col min="6914" max="6914" width="36" style="178" customWidth="1"/>
    <col min="6915" max="6915" width="18.28515625" style="178" customWidth="1"/>
    <col min="6916" max="6916" width="18.5703125" style="178" customWidth="1"/>
    <col min="6917" max="6917" width="15" style="178" customWidth="1"/>
    <col min="6918" max="6918" width="10.85546875" style="178" bestFit="1" customWidth="1"/>
    <col min="6919" max="6921" width="0" style="178" hidden="1" customWidth="1"/>
    <col min="6922" max="7168" width="9.140625" style="178"/>
    <col min="7169" max="7169" width="4.5703125" style="178" customWidth="1"/>
    <col min="7170" max="7170" width="36" style="178" customWidth="1"/>
    <col min="7171" max="7171" width="18.28515625" style="178" customWidth="1"/>
    <col min="7172" max="7172" width="18.5703125" style="178" customWidth="1"/>
    <col min="7173" max="7173" width="15" style="178" customWidth="1"/>
    <col min="7174" max="7174" width="10.85546875" style="178" bestFit="1" customWidth="1"/>
    <col min="7175" max="7177" width="0" style="178" hidden="1" customWidth="1"/>
    <col min="7178" max="7424" width="9.140625" style="178"/>
    <col min="7425" max="7425" width="4.5703125" style="178" customWidth="1"/>
    <col min="7426" max="7426" width="36" style="178" customWidth="1"/>
    <col min="7427" max="7427" width="18.28515625" style="178" customWidth="1"/>
    <col min="7428" max="7428" width="18.5703125" style="178" customWidth="1"/>
    <col min="7429" max="7429" width="15" style="178" customWidth="1"/>
    <col min="7430" max="7430" width="10.85546875" style="178" bestFit="1" customWidth="1"/>
    <col min="7431" max="7433" width="0" style="178" hidden="1" customWidth="1"/>
    <col min="7434" max="7680" width="9.140625" style="178"/>
    <col min="7681" max="7681" width="4.5703125" style="178" customWidth="1"/>
    <col min="7682" max="7682" width="36" style="178" customWidth="1"/>
    <col min="7683" max="7683" width="18.28515625" style="178" customWidth="1"/>
    <col min="7684" max="7684" width="18.5703125" style="178" customWidth="1"/>
    <col min="7685" max="7685" width="15" style="178" customWidth="1"/>
    <col min="7686" max="7686" width="10.85546875" style="178" bestFit="1" customWidth="1"/>
    <col min="7687" max="7689" width="0" style="178" hidden="1" customWidth="1"/>
    <col min="7690" max="7936" width="9.140625" style="178"/>
    <col min="7937" max="7937" width="4.5703125" style="178" customWidth="1"/>
    <col min="7938" max="7938" width="36" style="178" customWidth="1"/>
    <col min="7939" max="7939" width="18.28515625" style="178" customWidth="1"/>
    <col min="7940" max="7940" width="18.5703125" style="178" customWidth="1"/>
    <col min="7941" max="7941" width="15" style="178" customWidth="1"/>
    <col min="7942" max="7942" width="10.85546875" style="178" bestFit="1" customWidth="1"/>
    <col min="7943" max="7945" width="0" style="178" hidden="1" customWidth="1"/>
    <col min="7946" max="8192" width="9.140625" style="178"/>
    <col min="8193" max="8193" width="4.5703125" style="178" customWidth="1"/>
    <col min="8194" max="8194" width="36" style="178" customWidth="1"/>
    <col min="8195" max="8195" width="18.28515625" style="178" customWidth="1"/>
    <col min="8196" max="8196" width="18.5703125" style="178" customWidth="1"/>
    <col min="8197" max="8197" width="15" style="178" customWidth="1"/>
    <col min="8198" max="8198" width="10.85546875" style="178" bestFit="1" customWidth="1"/>
    <col min="8199" max="8201" width="0" style="178" hidden="1" customWidth="1"/>
    <col min="8202" max="8448" width="9.140625" style="178"/>
    <col min="8449" max="8449" width="4.5703125" style="178" customWidth="1"/>
    <col min="8450" max="8450" width="36" style="178" customWidth="1"/>
    <col min="8451" max="8451" width="18.28515625" style="178" customWidth="1"/>
    <col min="8452" max="8452" width="18.5703125" style="178" customWidth="1"/>
    <col min="8453" max="8453" width="15" style="178" customWidth="1"/>
    <col min="8454" max="8454" width="10.85546875" style="178" bestFit="1" customWidth="1"/>
    <col min="8455" max="8457" width="0" style="178" hidden="1" customWidth="1"/>
    <col min="8458" max="8704" width="9.140625" style="178"/>
    <col min="8705" max="8705" width="4.5703125" style="178" customWidth="1"/>
    <col min="8706" max="8706" width="36" style="178" customWidth="1"/>
    <col min="8707" max="8707" width="18.28515625" style="178" customWidth="1"/>
    <col min="8708" max="8708" width="18.5703125" style="178" customWidth="1"/>
    <col min="8709" max="8709" width="15" style="178" customWidth="1"/>
    <col min="8710" max="8710" width="10.85546875" style="178" bestFit="1" customWidth="1"/>
    <col min="8711" max="8713" width="0" style="178" hidden="1" customWidth="1"/>
    <col min="8714" max="8960" width="9.140625" style="178"/>
    <col min="8961" max="8961" width="4.5703125" style="178" customWidth="1"/>
    <col min="8962" max="8962" width="36" style="178" customWidth="1"/>
    <col min="8963" max="8963" width="18.28515625" style="178" customWidth="1"/>
    <col min="8964" max="8964" width="18.5703125" style="178" customWidth="1"/>
    <col min="8965" max="8965" width="15" style="178" customWidth="1"/>
    <col min="8966" max="8966" width="10.85546875" style="178" bestFit="1" customWidth="1"/>
    <col min="8967" max="8969" width="0" style="178" hidden="1" customWidth="1"/>
    <col min="8970" max="9216" width="9.140625" style="178"/>
    <col min="9217" max="9217" width="4.5703125" style="178" customWidth="1"/>
    <col min="9218" max="9218" width="36" style="178" customWidth="1"/>
    <col min="9219" max="9219" width="18.28515625" style="178" customWidth="1"/>
    <col min="9220" max="9220" width="18.5703125" style="178" customWidth="1"/>
    <col min="9221" max="9221" width="15" style="178" customWidth="1"/>
    <col min="9222" max="9222" width="10.85546875" style="178" bestFit="1" customWidth="1"/>
    <col min="9223" max="9225" width="0" style="178" hidden="1" customWidth="1"/>
    <col min="9226" max="9472" width="9.140625" style="178"/>
    <col min="9473" max="9473" width="4.5703125" style="178" customWidth="1"/>
    <col min="9474" max="9474" width="36" style="178" customWidth="1"/>
    <col min="9475" max="9475" width="18.28515625" style="178" customWidth="1"/>
    <col min="9476" max="9476" width="18.5703125" style="178" customWidth="1"/>
    <col min="9477" max="9477" width="15" style="178" customWidth="1"/>
    <col min="9478" max="9478" width="10.85546875" style="178" bestFit="1" customWidth="1"/>
    <col min="9479" max="9481" width="0" style="178" hidden="1" customWidth="1"/>
    <col min="9482" max="9728" width="9.140625" style="178"/>
    <col min="9729" max="9729" width="4.5703125" style="178" customWidth="1"/>
    <col min="9730" max="9730" width="36" style="178" customWidth="1"/>
    <col min="9731" max="9731" width="18.28515625" style="178" customWidth="1"/>
    <col min="9732" max="9732" width="18.5703125" style="178" customWidth="1"/>
    <col min="9733" max="9733" width="15" style="178" customWidth="1"/>
    <col min="9734" max="9734" width="10.85546875" style="178" bestFit="1" customWidth="1"/>
    <col min="9735" max="9737" width="0" style="178" hidden="1" customWidth="1"/>
    <col min="9738" max="9984" width="9.140625" style="178"/>
    <col min="9985" max="9985" width="4.5703125" style="178" customWidth="1"/>
    <col min="9986" max="9986" width="36" style="178" customWidth="1"/>
    <col min="9987" max="9987" width="18.28515625" style="178" customWidth="1"/>
    <col min="9988" max="9988" width="18.5703125" style="178" customWidth="1"/>
    <col min="9989" max="9989" width="15" style="178" customWidth="1"/>
    <col min="9990" max="9990" width="10.85546875" style="178" bestFit="1" customWidth="1"/>
    <col min="9991" max="9993" width="0" style="178" hidden="1" customWidth="1"/>
    <col min="9994" max="10240" width="9.140625" style="178"/>
    <col min="10241" max="10241" width="4.5703125" style="178" customWidth="1"/>
    <col min="10242" max="10242" width="36" style="178" customWidth="1"/>
    <col min="10243" max="10243" width="18.28515625" style="178" customWidth="1"/>
    <col min="10244" max="10244" width="18.5703125" style="178" customWidth="1"/>
    <col min="10245" max="10245" width="15" style="178" customWidth="1"/>
    <col min="10246" max="10246" width="10.85546875" style="178" bestFit="1" customWidth="1"/>
    <col min="10247" max="10249" width="0" style="178" hidden="1" customWidth="1"/>
    <col min="10250" max="10496" width="9.140625" style="178"/>
    <col min="10497" max="10497" width="4.5703125" style="178" customWidth="1"/>
    <col min="10498" max="10498" width="36" style="178" customWidth="1"/>
    <col min="10499" max="10499" width="18.28515625" style="178" customWidth="1"/>
    <col min="10500" max="10500" width="18.5703125" style="178" customWidth="1"/>
    <col min="10501" max="10501" width="15" style="178" customWidth="1"/>
    <col min="10502" max="10502" width="10.85546875" style="178" bestFit="1" customWidth="1"/>
    <col min="10503" max="10505" width="0" style="178" hidden="1" customWidth="1"/>
    <col min="10506" max="10752" width="9.140625" style="178"/>
    <col min="10753" max="10753" width="4.5703125" style="178" customWidth="1"/>
    <col min="10754" max="10754" width="36" style="178" customWidth="1"/>
    <col min="10755" max="10755" width="18.28515625" style="178" customWidth="1"/>
    <col min="10756" max="10756" width="18.5703125" style="178" customWidth="1"/>
    <col min="10757" max="10757" width="15" style="178" customWidth="1"/>
    <col min="10758" max="10758" width="10.85546875" style="178" bestFit="1" customWidth="1"/>
    <col min="10759" max="10761" width="0" style="178" hidden="1" customWidth="1"/>
    <col min="10762" max="11008" width="9.140625" style="178"/>
    <col min="11009" max="11009" width="4.5703125" style="178" customWidth="1"/>
    <col min="11010" max="11010" width="36" style="178" customWidth="1"/>
    <col min="11011" max="11011" width="18.28515625" style="178" customWidth="1"/>
    <col min="11012" max="11012" width="18.5703125" style="178" customWidth="1"/>
    <col min="11013" max="11013" width="15" style="178" customWidth="1"/>
    <col min="11014" max="11014" width="10.85546875" style="178" bestFit="1" customWidth="1"/>
    <col min="11015" max="11017" width="0" style="178" hidden="1" customWidth="1"/>
    <col min="11018" max="11264" width="9.140625" style="178"/>
    <col min="11265" max="11265" width="4.5703125" style="178" customWidth="1"/>
    <col min="11266" max="11266" width="36" style="178" customWidth="1"/>
    <col min="11267" max="11267" width="18.28515625" style="178" customWidth="1"/>
    <col min="11268" max="11268" width="18.5703125" style="178" customWidth="1"/>
    <col min="11269" max="11269" width="15" style="178" customWidth="1"/>
    <col min="11270" max="11270" width="10.85546875" style="178" bestFit="1" customWidth="1"/>
    <col min="11271" max="11273" width="0" style="178" hidden="1" customWidth="1"/>
    <col min="11274" max="11520" width="9.140625" style="178"/>
    <col min="11521" max="11521" width="4.5703125" style="178" customWidth="1"/>
    <col min="11522" max="11522" width="36" style="178" customWidth="1"/>
    <col min="11523" max="11523" width="18.28515625" style="178" customWidth="1"/>
    <col min="11524" max="11524" width="18.5703125" style="178" customWidth="1"/>
    <col min="11525" max="11525" width="15" style="178" customWidth="1"/>
    <col min="11526" max="11526" width="10.85546875" style="178" bestFit="1" customWidth="1"/>
    <col min="11527" max="11529" width="0" style="178" hidden="1" customWidth="1"/>
    <col min="11530" max="11776" width="9.140625" style="178"/>
    <col min="11777" max="11777" width="4.5703125" style="178" customWidth="1"/>
    <col min="11778" max="11778" width="36" style="178" customWidth="1"/>
    <col min="11779" max="11779" width="18.28515625" style="178" customWidth="1"/>
    <col min="11780" max="11780" width="18.5703125" style="178" customWidth="1"/>
    <col min="11781" max="11781" width="15" style="178" customWidth="1"/>
    <col min="11782" max="11782" width="10.85546875" style="178" bestFit="1" customWidth="1"/>
    <col min="11783" max="11785" width="0" style="178" hidden="1" customWidth="1"/>
    <col min="11786" max="12032" width="9.140625" style="178"/>
    <col min="12033" max="12033" width="4.5703125" style="178" customWidth="1"/>
    <col min="12034" max="12034" width="36" style="178" customWidth="1"/>
    <col min="12035" max="12035" width="18.28515625" style="178" customWidth="1"/>
    <col min="12036" max="12036" width="18.5703125" style="178" customWidth="1"/>
    <col min="12037" max="12037" width="15" style="178" customWidth="1"/>
    <col min="12038" max="12038" width="10.85546875" style="178" bestFit="1" customWidth="1"/>
    <col min="12039" max="12041" width="0" style="178" hidden="1" customWidth="1"/>
    <col min="12042" max="12288" width="9.140625" style="178"/>
    <col min="12289" max="12289" width="4.5703125" style="178" customWidth="1"/>
    <col min="12290" max="12290" width="36" style="178" customWidth="1"/>
    <col min="12291" max="12291" width="18.28515625" style="178" customWidth="1"/>
    <col min="12292" max="12292" width="18.5703125" style="178" customWidth="1"/>
    <col min="12293" max="12293" width="15" style="178" customWidth="1"/>
    <col min="12294" max="12294" width="10.85546875" style="178" bestFit="1" customWidth="1"/>
    <col min="12295" max="12297" width="0" style="178" hidden="1" customWidth="1"/>
    <col min="12298" max="12544" width="9.140625" style="178"/>
    <col min="12545" max="12545" width="4.5703125" style="178" customWidth="1"/>
    <col min="12546" max="12546" width="36" style="178" customWidth="1"/>
    <col min="12547" max="12547" width="18.28515625" style="178" customWidth="1"/>
    <col min="12548" max="12548" width="18.5703125" style="178" customWidth="1"/>
    <col min="12549" max="12549" width="15" style="178" customWidth="1"/>
    <col min="12550" max="12550" width="10.85546875" style="178" bestFit="1" customWidth="1"/>
    <col min="12551" max="12553" width="0" style="178" hidden="1" customWidth="1"/>
    <col min="12554" max="12800" width="9.140625" style="178"/>
    <col min="12801" max="12801" width="4.5703125" style="178" customWidth="1"/>
    <col min="12802" max="12802" width="36" style="178" customWidth="1"/>
    <col min="12803" max="12803" width="18.28515625" style="178" customWidth="1"/>
    <col min="12804" max="12804" width="18.5703125" style="178" customWidth="1"/>
    <col min="12805" max="12805" width="15" style="178" customWidth="1"/>
    <col min="12806" max="12806" width="10.85546875" style="178" bestFit="1" customWidth="1"/>
    <col min="12807" max="12809" width="0" style="178" hidden="1" customWidth="1"/>
    <col min="12810" max="13056" width="9.140625" style="178"/>
    <col min="13057" max="13057" width="4.5703125" style="178" customWidth="1"/>
    <col min="13058" max="13058" width="36" style="178" customWidth="1"/>
    <col min="13059" max="13059" width="18.28515625" style="178" customWidth="1"/>
    <col min="13060" max="13060" width="18.5703125" style="178" customWidth="1"/>
    <col min="13061" max="13061" width="15" style="178" customWidth="1"/>
    <col min="13062" max="13062" width="10.85546875" style="178" bestFit="1" customWidth="1"/>
    <col min="13063" max="13065" width="0" style="178" hidden="1" customWidth="1"/>
    <col min="13066" max="13312" width="9.140625" style="178"/>
    <col min="13313" max="13313" width="4.5703125" style="178" customWidth="1"/>
    <col min="13314" max="13314" width="36" style="178" customWidth="1"/>
    <col min="13315" max="13315" width="18.28515625" style="178" customWidth="1"/>
    <col min="13316" max="13316" width="18.5703125" style="178" customWidth="1"/>
    <col min="13317" max="13317" width="15" style="178" customWidth="1"/>
    <col min="13318" max="13318" width="10.85546875" style="178" bestFit="1" customWidth="1"/>
    <col min="13319" max="13321" width="0" style="178" hidden="1" customWidth="1"/>
    <col min="13322" max="13568" width="9.140625" style="178"/>
    <col min="13569" max="13569" width="4.5703125" style="178" customWidth="1"/>
    <col min="13570" max="13570" width="36" style="178" customWidth="1"/>
    <col min="13571" max="13571" width="18.28515625" style="178" customWidth="1"/>
    <col min="13572" max="13572" width="18.5703125" style="178" customWidth="1"/>
    <col min="13573" max="13573" width="15" style="178" customWidth="1"/>
    <col min="13574" max="13574" width="10.85546875" style="178" bestFit="1" customWidth="1"/>
    <col min="13575" max="13577" width="0" style="178" hidden="1" customWidth="1"/>
    <col min="13578" max="13824" width="9.140625" style="178"/>
    <col min="13825" max="13825" width="4.5703125" style="178" customWidth="1"/>
    <col min="13826" max="13826" width="36" style="178" customWidth="1"/>
    <col min="13827" max="13827" width="18.28515625" style="178" customWidth="1"/>
    <col min="13828" max="13828" width="18.5703125" style="178" customWidth="1"/>
    <col min="13829" max="13829" width="15" style="178" customWidth="1"/>
    <col min="13830" max="13830" width="10.85546875" style="178" bestFit="1" customWidth="1"/>
    <col min="13831" max="13833" width="0" style="178" hidden="1" customWidth="1"/>
    <col min="13834" max="14080" width="9.140625" style="178"/>
    <col min="14081" max="14081" width="4.5703125" style="178" customWidth="1"/>
    <col min="14082" max="14082" width="36" style="178" customWidth="1"/>
    <col min="14083" max="14083" width="18.28515625" style="178" customWidth="1"/>
    <col min="14084" max="14084" width="18.5703125" style="178" customWidth="1"/>
    <col min="14085" max="14085" width="15" style="178" customWidth="1"/>
    <col min="14086" max="14086" width="10.85546875" style="178" bestFit="1" customWidth="1"/>
    <col min="14087" max="14089" width="0" style="178" hidden="1" customWidth="1"/>
    <col min="14090" max="14336" width="9.140625" style="178"/>
    <col min="14337" max="14337" width="4.5703125" style="178" customWidth="1"/>
    <col min="14338" max="14338" width="36" style="178" customWidth="1"/>
    <col min="14339" max="14339" width="18.28515625" style="178" customWidth="1"/>
    <col min="14340" max="14340" width="18.5703125" style="178" customWidth="1"/>
    <col min="14341" max="14341" width="15" style="178" customWidth="1"/>
    <col min="14342" max="14342" width="10.85546875" style="178" bestFit="1" customWidth="1"/>
    <col min="14343" max="14345" width="0" style="178" hidden="1" customWidth="1"/>
    <col min="14346" max="14592" width="9.140625" style="178"/>
    <col min="14593" max="14593" width="4.5703125" style="178" customWidth="1"/>
    <col min="14594" max="14594" width="36" style="178" customWidth="1"/>
    <col min="14595" max="14595" width="18.28515625" style="178" customWidth="1"/>
    <col min="14596" max="14596" width="18.5703125" style="178" customWidth="1"/>
    <col min="14597" max="14597" width="15" style="178" customWidth="1"/>
    <col min="14598" max="14598" width="10.85546875" style="178" bestFit="1" customWidth="1"/>
    <col min="14599" max="14601" width="0" style="178" hidden="1" customWidth="1"/>
    <col min="14602" max="14848" width="9.140625" style="178"/>
    <col min="14849" max="14849" width="4.5703125" style="178" customWidth="1"/>
    <col min="14850" max="14850" width="36" style="178" customWidth="1"/>
    <col min="14851" max="14851" width="18.28515625" style="178" customWidth="1"/>
    <col min="14852" max="14852" width="18.5703125" style="178" customWidth="1"/>
    <col min="14853" max="14853" width="15" style="178" customWidth="1"/>
    <col min="14854" max="14854" width="10.85546875" style="178" bestFit="1" customWidth="1"/>
    <col min="14855" max="14857" width="0" style="178" hidden="1" customWidth="1"/>
    <col min="14858" max="15104" width="9.140625" style="178"/>
    <col min="15105" max="15105" width="4.5703125" style="178" customWidth="1"/>
    <col min="15106" max="15106" width="36" style="178" customWidth="1"/>
    <col min="15107" max="15107" width="18.28515625" style="178" customWidth="1"/>
    <col min="15108" max="15108" width="18.5703125" style="178" customWidth="1"/>
    <col min="15109" max="15109" width="15" style="178" customWidth="1"/>
    <col min="15110" max="15110" width="10.85546875" style="178" bestFit="1" customWidth="1"/>
    <col min="15111" max="15113" width="0" style="178" hidden="1" customWidth="1"/>
    <col min="15114" max="15360" width="9.140625" style="178"/>
    <col min="15361" max="15361" width="4.5703125" style="178" customWidth="1"/>
    <col min="15362" max="15362" width="36" style="178" customWidth="1"/>
    <col min="15363" max="15363" width="18.28515625" style="178" customWidth="1"/>
    <col min="15364" max="15364" width="18.5703125" style="178" customWidth="1"/>
    <col min="15365" max="15365" width="15" style="178" customWidth="1"/>
    <col min="15366" max="15366" width="10.85546875" style="178" bestFit="1" customWidth="1"/>
    <col min="15367" max="15369" width="0" style="178" hidden="1" customWidth="1"/>
    <col min="15370" max="15616" width="9.140625" style="178"/>
    <col min="15617" max="15617" width="4.5703125" style="178" customWidth="1"/>
    <col min="15618" max="15618" width="36" style="178" customWidth="1"/>
    <col min="15619" max="15619" width="18.28515625" style="178" customWidth="1"/>
    <col min="15620" max="15620" width="18.5703125" style="178" customWidth="1"/>
    <col min="15621" max="15621" width="15" style="178" customWidth="1"/>
    <col min="15622" max="15622" width="10.85546875" style="178" bestFit="1" customWidth="1"/>
    <col min="15623" max="15625" width="0" style="178" hidden="1" customWidth="1"/>
    <col min="15626" max="15872" width="9.140625" style="178"/>
    <col min="15873" max="15873" width="4.5703125" style="178" customWidth="1"/>
    <col min="15874" max="15874" width="36" style="178" customWidth="1"/>
    <col min="15875" max="15875" width="18.28515625" style="178" customWidth="1"/>
    <col min="15876" max="15876" width="18.5703125" style="178" customWidth="1"/>
    <col min="15877" max="15877" width="15" style="178" customWidth="1"/>
    <col min="15878" max="15878" width="10.85546875" style="178" bestFit="1" customWidth="1"/>
    <col min="15879" max="15881" width="0" style="178" hidden="1" customWidth="1"/>
    <col min="15882" max="16128" width="9.140625" style="178"/>
    <col min="16129" max="16129" width="4.5703125" style="178" customWidth="1"/>
    <col min="16130" max="16130" width="36" style="178" customWidth="1"/>
    <col min="16131" max="16131" width="18.28515625" style="178" customWidth="1"/>
    <col min="16132" max="16132" width="18.5703125" style="178" customWidth="1"/>
    <col min="16133" max="16133" width="15" style="178" customWidth="1"/>
    <col min="16134" max="16134" width="10.85546875" style="178" bestFit="1" customWidth="1"/>
    <col min="16135" max="16137" width="0" style="178" hidden="1" customWidth="1"/>
    <col min="16138" max="16384" width="9.140625" style="178"/>
  </cols>
  <sheetData>
    <row r="1" spans="1:8" ht="15" x14ac:dyDescent="0.25">
      <c r="E1" s="210" t="s">
        <v>86</v>
      </c>
    </row>
    <row r="2" spans="1:8" x14ac:dyDescent="0.2">
      <c r="E2" s="210" t="s">
        <v>115</v>
      </c>
    </row>
    <row r="3" spans="1:8" ht="15.75" x14ac:dyDescent="0.25">
      <c r="E3" s="179"/>
    </row>
    <row r="4" spans="1:8" x14ac:dyDescent="0.2">
      <c r="B4" s="103"/>
      <c r="C4" s="180"/>
      <c r="D4" s="180"/>
      <c r="E4" s="180"/>
      <c r="F4" s="180"/>
      <c r="G4" s="180"/>
    </row>
    <row r="5" spans="1:8" ht="18.75" x14ac:dyDescent="0.3">
      <c r="A5" s="260" t="s">
        <v>69</v>
      </c>
      <c r="B5" s="260"/>
      <c r="C5" s="260"/>
      <c r="D5" s="260"/>
      <c r="E5" s="260"/>
      <c r="F5" s="180"/>
      <c r="G5" s="180"/>
    </row>
    <row r="6" spans="1:8" s="181" customFormat="1" ht="16.899999999999999" customHeight="1" x14ac:dyDescent="0.25">
      <c r="A6" s="261" t="s">
        <v>70</v>
      </c>
      <c r="B6" s="261"/>
      <c r="C6" s="261"/>
      <c r="D6" s="261"/>
      <c r="E6" s="261"/>
      <c r="F6" s="182"/>
      <c r="G6" s="182"/>
    </row>
    <row r="7" spans="1:8" s="181" customFormat="1" ht="187.5" customHeight="1" x14ac:dyDescent="0.25">
      <c r="A7" s="262" t="s">
        <v>134</v>
      </c>
      <c r="B7" s="262"/>
      <c r="C7" s="262"/>
      <c r="D7" s="262"/>
      <c r="E7" s="262"/>
      <c r="F7" s="182"/>
      <c r="G7" s="182"/>
    </row>
    <row r="8" spans="1:8" x14ac:dyDescent="0.2">
      <c r="B8" s="183"/>
      <c r="C8" s="183"/>
      <c r="D8" s="183"/>
      <c r="E8" s="183"/>
      <c r="F8" s="103"/>
      <c r="G8" s="103"/>
    </row>
    <row r="9" spans="1:8" ht="92.25" customHeight="1" x14ac:dyDescent="0.2">
      <c r="A9" s="184" t="s">
        <v>11</v>
      </c>
      <c r="B9" s="184" t="s">
        <v>56</v>
      </c>
      <c r="C9" s="184" t="s">
        <v>71</v>
      </c>
      <c r="D9" s="184" t="s">
        <v>72</v>
      </c>
      <c r="E9" s="184" t="s">
        <v>73</v>
      </c>
      <c r="F9" s="103"/>
      <c r="G9" s="103"/>
      <c r="H9" s="185" t="s">
        <v>74</v>
      </c>
    </row>
    <row r="10" spans="1:8" ht="11.25" customHeight="1" x14ac:dyDescent="0.2">
      <c r="A10" s="184">
        <v>1</v>
      </c>
      <c r="B10" s="184">
        <v>2</v>
      </c>
      <c r="C10" s="184">
        <v>3</v>
      </c>
      <c r="D10" s="184">
        <v>4</v>
      </c>
      <c r="E10" s="184">
        <v>5</v>
      </c>
      <c r="F10" s="103"/>
      <c r="G10" s="103"/>
    </row>
    <row r="11" spans="1:8" ht="19.5" customHeight="1" x14ac:dyDescent="0.25">
      <c r="A11" s="186">
        <v>1</v>
      </c>
      <c r="B11" s="187" t="s">
        <v>27</v>
      </c>
      <c r="C11" s="41">
        <v>750822.46</v>
      </c>
      <c r="D11" s="188"/>
      <c r="E11" s="189"/>
      <c r="F11" s="190"/>
      <c r="G11" s="103"/>
      <c r="H11" s="191">
        <f>D11*0.18</f>
        <v>0</v>
      </c>
    </row>
    <row r="12" spans="1:8" ht="19.5" customHeight="1" x14ac:dyDescent="0.25">
      <c r="A12" s="186">
        <v>2</v>
      </c>
      <c r="B12" s="187" t="s">
        <v>75</v>
      </c>
      <c r="C12" s="82">
        <v>3055.18</v>
      </c>
      <c r="D12" s="82"/>
      <c r="E12" s="189"/>
      <c r="F12" s="190"/>
      <c r="G12" s="103"/>
      <c r="H12" s="191"/>
    </row>
    <row r="13" spans="1:8" s="197" customFormat="1" ht="19.5" customHeight="1" x14ac:dyDescent="0.2">
      <c r="A13" s="192"/>
      <c r="B13" s="193" t="s">
        <v>76</v>
      </c>
      <c r="C13" s="194">
        <f>C11+C12</f>
        <v>753877.64</v>
      </c>
      <c r="D13" s="194">
        <f>D11+D12</f>
        <v>0</v>
      </c>
      <c r="E13" s="195"/>
      <c r="F13" s="196"/>
      <c r="G13" s="196"/>
    </row>
    <row r="14" spans="1:8" ht="19.5" customHeight="1" x14ac:dyDescent="0.25">
      <c r="A14" s="198"/>
      <c r="B14" s="199" t="s">
        <v>77</v>
      </c>
      <c r="C14" s="200"/>
      <c r="D14" s="200">
        <f>D13*0.2</f>
        <v>0</v>
      </c>
      <c r="E14" s="200"/>
      <c r="F14" s="103"/>
      <c r="G14" s="103"/>
    </row>
    <row r="15" spans="1:8" ht="19.5" customHeight="1" x14ac:dyDescent="0.25">
      <c r="A15" s="198"/>
      <c r="B15" s="193" t="s">
        <v>21</v>
      </c>
      <c r="C15" s="200"/>
      <c r="D15" s="195">
        <f>D13+D14</f>
        <v>0</v>
      </c>
      <c r="E15" s="200"/>
      <c r="F15" s="103"/>
      <c r="G15" s="103"/>
    </row>
    <row r="16" spans="1:8" ht="24" customHeight="1" x14ac:dyDescent="0.25">
      <c r="A16" s="201"/>
      <c r="B16" s="202"/>
      <c r="C16" s="203"/>
      <c r="D16" s="203"/>
      <c r="E16" s="203"/>
      <c r="F16" s="103"/>
      <c r="G16" s="103"/>
    </row>
    <row r="17" spans="1:7" s="103" customFormat="1" ht="29.25" customHeight="1" x14ac:dyDescent="0.25">
      <c r="A17" s="263" t="s">
        <v>78</v>
      </c>
      <c r="B17" s="264"/>
      <c r="C17" s="264"/>
      <c r="D17" s="264"/>
      <c r="E17" s="264"/>
    </row>
    <row r="18" spans="1:7" x14ac:dyDescent="0.2">
      <c r="B18" s="103"/>
      <c r="C18" s="103"/>
      <c r="D18" s="103"/>
      <c r="E18" s="103"/>
      <c r="F18" s="103"/>
      <c r="G18" s="103"/>
    </row>
    <row r="19" spans="1:7" x14ac:dyDescent="0.2">
      <c r="B19" s="103"/>
      <c r="C19" s="103"/>
      <c r="D19" s="103"/>
      <c r="E19" s="103"/>
      <c r="F19" s="103"/>
      <c r="G19" s="103"/>
    </row>
    <row r="20" spans="1:7" ht="15.75" x14ac:dyDescent="0.25">
      <c r="A20" s="204" t="s">
        <v>79</v>
      </c>
      <c r="C20" s="88"/>
      <c r="D20" s="204" t="s">
        <v>80</v>
      </c>
      <c r="E20" s="88"/>
      <c r="F20" s="88"/>
      <c r="G20" s="103"/>
    </row>
    <row r="21" spans="1:7" ht="29.25" customHeight="1" x14ac:dyDescent="0.25">
      <c r="A21" s="259" t="s">
        <v>81</v>
      </c>
      <c r="B21" s="259"/>
      <c r="C21" s="205"/>
      <c r="D21" s="265"/>
      <c r="E21" s="265"/>
      <c r="F21" s="88"/>
      <c r="G21" s="103"/>
    </row>
    <row r="22" spans="1:7" ht="15" customHeight="1" x14ac:dyDescent="0.25">
      <c r="A22" s="259"/>
      <c r="B22" s="259"/>
      <c r="C22" s="205"/>
      <c r="D22" s="206"/>
      <c r="E22" s="207"/>
      <c r="F22" s="88"/>
      <c r="G22" s="103"/>
    </row>
    <row r="23" spans="1:7" ht="27" customHeight="1" x14ac:dyDescent="0.25">
      <c r="A23" s="205" t="s">
        <v>82</v>
      </c>
      <c r="B23" s="208"/>
      <c r="C23" s="88"/>
      <c r="D23" s="206" t="s">
        <v>87</v>
      </c>
      <c r="E23" s="207"/>
      <c r="F23" s="88"/>
      <c r="G23" s="103"/>
    </row>
    <row r="24" spans="1:7" ht="15" x14ac:dyDescent="0.25">
      <c r="C24" s="88"/>
      <c r="D24" s="205"/>
      <c r="E24" s="88"/>
      <c r="F24" s="88"/>
      <c r="G24" s="103"/>
    </row>
    <row r="25" spans="1:7" ht="15" x14ac:dyDescent="0.25">
      <c r="A25" s="209" t="s">
        <v>41</v>
      </c>
      <c r="B25" s="205"/>
      <c r="C25" s="88"/>
      <c r="D25" s="209" t="s">
        <v>41</v>
      </c>
      <c r="E25" s="88"/>
      <c r="F25" s="88"/>
      <c r="G25" s="103"/>
    </row>
    <row r="26" spans="1:7" ht="15" x14ac:dyDescent="0.25">
      <c r="B26" s="209"/>
      <c r="C26" s="88"/>
      <c r="D26" s="88"/>
      <c r="E26" s="88"/>
      <c r="F26" s="88"/>
      <c r="G26" s="103"/>
    </row>
    <row r="27" spans="1:7" ht="15" x14ac:dyDescent="0.25">
      <c r="A27" s="88"/>
      <c r="B27" s="88"/>
      <c r="C27" s="88"/>
      <c r="D27" s="88"/>
      <c r="E27" s="88"/>
      <c r="F27" s="88"/>
      <c r="G27" s="103"/>
    </row>
    <row r="28" spans="1:7" ht="15" x14ac:dyDescent="0.25">
      <c r="A28" s="88"/>
      <c r="B28" s="88"/>
      <c r="C28" s="88"/>
      <c r="D28" s="88"/>
      <c r="E28" s="88"/>
      <c r="F28" s="88"/>
      <c r="G28" s="103"/>
    </row>
    <row r="29" spans="1:7" ht="15" x14ac:dyDescent="0.25">
      <c r="A29" s="88"/>
      <c r="B29" s="88"/>
      <c r="C29" s="88"/>
      <c r="D29" s="88"/>
      <c r="E29" s="88"/>
      <c r="F29" s="88"/>
      <c r="G29" s="103"/>
    </row>
    <row r="30" spans="1:7" ht="15" x14ac:dyDescent="0.25">
      <c r="A30" s="88"/>
      <c r="B30" s="88"/>
      <c r="C30" s="88"/>
      <c r="D30" s="88"/>
      <c r="E30" s="88"/>
      <c r="F30" s="88"/>
      <c r="G30" s="103"/>
    </row>
    <row r="31" spans="1:7" ht="15" x14ac:dyDescent="0.25">
      <c r="A31" s="88"/>
      <c r="B31" s="88"/>
      <c r="C31" s="88"/>
      <c r="D31" s="88"/>
      <c r="E31" s="88"/>
      <c r="F31" s="88"/>
      <c r="G31" s="103"/>
    </row>
    <row r="32" spans="1:7" x14ac:dyDescent="0.2">
      <c r="B32" s="103"/>
      <c r="C32" s="103"/>
      <c r="D32" s="103"/>
      <c r="E32" s="103"/>
      <c r="F32" s="103"/>
      <c r="G32" s="103"/>
    </row>
    <row r="33" spans="2:7" x14ac:dyDescent="0.2">
      <c r="B33" s="103"/>
      <c r="C33" s="103"/>
      <c r="D33" s="103"/>
      <c r="E33" s="103"/>
      <c r="F33" s="103"/>
      <c r="G33" s="103"/>
    </row>
    <row r="34" spans="2:7" x14ac:dyDescent="0.2">
      <c r="B34" s="103"/>
      <c r="C34" s="103"/>
      <c r="D34" s="103"/>
      <c r="E34" s="103"/>
      <c r="F34" s="103"/>
      <c r="G34" s="103"/>
    </row>
    <row r="35" spans="2:7" x14ac:dyDescent="0.2">
      <c r="B35" s="103"/>
      <c r="C35" s="103"/>
      <c r="D35" s="103"/>
      <c r="E35" s="103"/>
      <c r="F35" s="103"/>
      <c r="G35" s="103"/>
    </row>
  </sheetData>
  <mergeCells count="7">
    <mergeCell ref="A22:B22"/>
    <mergeCell ref="A5:E5"/>
    <mergeCell ref="A6:E6"/>
    <mergeCell ref="A7:E7"/>
    <mergeCell ref="A17:E17"/>
    <mergeCell ref="A21:B21"/>
    <mergeCell ref="D21:E21"/>
  </mergeCells>
  <pageMargins left="0.75" right="0.31" top="0.64" bottom="1" header="0.5" footer="0.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84"/>
  <sheetViews>
    <sheetView view="pageBreakPreview" zoomScale="90" zoomScaleNormal="75" zoomScaleSheetLayoutView="90" workbookViewId="0">
      <selection activeCell="F33" sqref="F33:G33"/>
    </sheetView>
  </sheetViews>
  <sheetFormatPr defaultColWidth="9.140625" defaultRowHeight="15" x14ac:dyDescent="0.25"/>
  <cols>
    <col min="1" max="1" width="6.5703125" style="12" customWidth="1"/>
    <col min="2" max="2" width="49.140625" style="12" customWidth="1"/>
    <col min="3" max="3" width="26.85546875" style="12" customWidth="1"/>
    <col min="4" max="4" width="19.140625" style="12" hidden="1" customWidth="1"/>
    <col min="5" max="5" width="17" style="12" customWidth="1"/>
    <col min="6" max="6" width="14.85546875" style="15" customWidth="1"/>
    <col min="7" max="7" width="16.7109375" style="12" customWidth="1"/>
    <col min="8" max="8" width="17.42578125" style="12" customWidth="1"/>
    <col min="9" max="9" width="19.7109375" style="12" customWidth="1"/>
    <col min="10" max="10" width="18.5703125" style="12" customWidth="1"/>
    <col min="11" max="11" width="19.7109375" style="12" customWidth="1"/>
    <col min="12" max="12" width="9" style="3" customWidth="1"/>
    <col min="13" max="16384" width="9.140625" style="3"/>
  </cols>
  <sheetData>
    <row r="1" spans="1:11" x14ac:dyDescent="0.25">
      <c r="K1" s="210" t="s">
        <v>88</v>
      </c>
    </row>
    <row r="2" spans="1:11" x14ac:dyDescent="0.2">
      <c r="K2" s="210" t="s">
        <v>115</v>
      </c>
    </row>
    <row r="3" spans="1:11" x14ac:dyDescent="0.2">
      <c r="K3" s="210"/>
    </row>
    <row r="4" spans="1:11" x14ac:dyDescent="0.25">
      <c r="A4" s="212"/>
      <c r="B4" s="309" t="s">
        <v>35</v>
      </c>
      <c r="C4" s="309"/>
      <c r="D4" s="309"/>
      <c r="E4" s="212"/>
      <c r="F4" s="213"/>
      <c r="G4" s="212"/>
      <c r="H4" s="212"/>
      <c r="I4" s="309" t="s">
        <v>0</v>
      </c>
      <c r="J4" s="309"/>
      <c r="K4" s="309"/>
    </row>
    <row r="5" spans="1:11" ht="55.5" customHeight="1" x14ac:dyDescent="0.25">
      <c r="A5" s="212"/>
      <c r="B5" s="310"/>
      <c r="C5" s="311"/>
      <c r="D5" s="311"/>
      <c r="E5" s="212"/>
      <c r="F5" s="213"/>
      <c r="G5" s="212"/>
      <c r="H5" s="214"/>
      <c r="I5" s="310" t="s">
        <v>23</v>
      </c>
      <c r="J5" s="311"/>
      <c r="K5" s="311"/>
    </row>
    <row r="6" spans="1:11" ht="12.75" customHeight="1" x14ac:dyDescent="0.25">
      <c r="A6" s="212"/>
      <c r="B6" s="212"/>
      <c r="C6" s="212"/>
      <c r="D6" s="212"/>
      <c r="E6" s="212"/>
      <c r="F6" s="213"/>
      <c r="G6" s="212"/>
      <c r="H6" s="212"/>
      <c r="I6" s="212"/>
      <c r="J6" s="212"/>
      <c r="K6" s="212"/>
    </row>
    <row r="7" spans="1:11" ht="20.25" customHeight="1" x14ac:dyDescent="0.25">
      <c r="A7" s="212"/>
      <c r="B7" s="177" t="s">
        <v>89</v>
      </c>
      <c r="C7" s="177"/>
      <c r="D7" s="177"/>
      <c r="E7" s="214"/>
      <c r="F7" s="213"/>
      <c r="G7" s="214"/>
      <c r="H7" s="61"/>
      <c r="I7" s="177" t="s">
        <v>25</v>
      </c>
      <c r="J7" s="177"/>
      <c r="K7" s="177"/>
    </row>
    <row r="8" spans="1:11" x14ac:dyDescent="0.25">
      <c r="A8" s="3"/>
      <c r="B8" s="311" t="s">
        <v>33</v>
      </c>
      <c r="C8" s="311"/>
      <c r="D8" s="311"/>
      <c r="E8" s="212"/>
      <c r="F8" s="213"/>
      <c r="G8" s="212"/>
      <c r="H8" s="214"/>
      <c r="I8" s="311" t="s">
        <v>33</v>
      </c>
      <c r="J8" s="311"/>
      <c r="K8" s="311"/>
    </row>
    <row r="9" spans="1:11" s="2" customFormat="1" ht="20.25" x14ac:dyDescent="0.25">
      <c r="A9" s="211" t="s">
        <v>41</v>
      </c>
      <c r="B9" s="17"/>
      <c r="C9" s="17"/>
      <c r="D9" s="17"/>
      <c r="E9" s="17"/>
      <c r="F9" s="18"/>
      <c r="G9" s="17"/>
      <c r="H9" s="211" t="s">
        <v>41</v>
      </c>
      <c r="I9" s="176"/>
      <c r="J9" s="176"/>
      <c r="K9" s="176"/>
    </row>
    <row r="10" spans="1:11" ht="15" customHeight="1" x14ac:dyDescent="0.25">
      <c r="A10" s="315" t="s">
        <v>90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</row>
    <row r="11" spans="1:11" ht="5.25" customHeight="1" x14ac:dyDescent="0.25">
      <c r="A11" s="19"/>
      <c r="B11" s="20"/>
      <c r="C11" s="20"/>
      <c r="D11" s="20"/>
      <c r="E11" s="20"/>
      <c r="F11" s="21"/>
      <c r="G11" s="20"/>
      <c r="H11" s="20"/>
      <c r="I11" s="20"/>
      <c r="J11" s="20"/>
      <c r="K11" s="20"/>
    </row>
    <row r="12" spans="1:11" ht="43.5" customHeight="1" x14ac:dyDescent="0.25">
      <c r="A12" s="312" t="s">
        <v>116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</row>
    <row r="13" spans="1:11" ht="10.15" customHeight="1" x14ac:dyDescent="0.25">
      <c r="A13" s="20"/>
      <c r="B13" s="20"/>
      <c r="C13" s="20"/>
      <c r="D13" s="20"/>
      <c r="E13" s="20"/>
      <c r="F13" s="21"/>
      <c r="G13" s="20"/>
      <c r="H13" s="20"/>
      <c r="I13" s="20"/>
      <c r="J13" s="20"/>
      <c r="K13" s="20"/>
    </row>
    <row r="14" spans="1:11" s="87" customFormat="1" ht="31.5" customHeight="1" x14ac:dyDescent="0.25">
      <c r="A14" s="313" t="s">
        <v>122</v>
      </c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s="4" customFormat="1" ht="15" customHeight="1" x14ac:dyDescent="0.25">
      <c r="A15" s="22" t="s">
        <v>1</v>
      </c>
      <c r="B15" s="23"/>
      <c r="C15" s="23"/>
      <c r="D15" s="23"/>
      <c r="E15" s="24"/>
      <c r="F15" s="25"/>
      <c r="G15" s="24"/>
      <c r="H15" s="22" t="s">
        <v>2</v>
      </c>
      <c r="I15" s="26"/>
      <c r="J15" s="26"/>
      <c r="K15" s="26"/>
    </row>
    <row r="16" spans="1:11" s="4" customFormat="1" ht="30" customHeight="1" x14ac:dyDescent="0.25">
      <c r="A16" s="280" t="s">
        <v>3</v>
      </c>
      <c r="B16" s="280"/>
      <c r="C16" s="314" t="s">
        <v>120</v>
      </c>
      <c r="D16" s="314"/>
      <c r="E16" s="24"/>
      <c r="F16" s="25"/>
      <c r="G16" s="24"/>
      <c r="H16" s="27" t="s">
        <v>4</v>
      </c>
      <c r="I16" s="26"/>
      <c r="J16" s="26"/>
      <c r="K16" s="28" t="s">
        <v>5</v>
      </c>
    </row>
    <row r="17" spans="1:17" s="4" customFormat="1" ht="16.5" customHeight="1" x14ac:dyDescent="0.25">
      <c r="A17" s="280" t="s">
        <v>6</v>
      </c>
      <c r="B17" s="280"/>
      <c r="C17" s="281" t="s">
        <v>121</v>
      </c>
      <c r="D17" s="281"/>
      <c r="E17" s="24"/>
      <c r="F17" s="25"/>
      <c r="G17" s="24"/>
      <c r="H17" s="27" t="s">
        <v>7</v>
      </c>
      <c r="I17" s="26"/>
      <c r="J17" s="26"/>
      <c r="K17" s="29" t="s">
        <v>5</v>
      </c>
    </row>
    <row r="18" spans="1:17" s="4" customFormat="1" ht="18.75" customHeight="1" x14ac:dyDescent="0.25">
      <c r="A18" s="280" t="s">
        <v>8</v>
      </c>
      <c r="B18" s="280"/>
      <c r="C18" s="281" t="s">
        <v>119</v>
      </c>
      <c r="D18" s="281"/>
      <c r="E18" s="24"/>
      <c r="F18" s="25"/>
      <c r="G18" s="24"/>
      <c r="H18" s="27" t="s">
        <v>9</v>
      </c>
      <c r="I18" s="26"/>
      <c r="J18" s="26"/>
      <c r="K18" s="30">
        <v>1.4999999999999999E-2</v>
      </c>
    </row>
    <row r="19" spans="1:17" s="4" customFormat="1" ht="19.5" customHeight="1" x14ac:dyDescent="0.25">
      <c r="A19" s="280" t="s">
        <v>10</v>
      </c>
      <c r="B19" s="280"/>
      <c r="C19" s="281" t="s">
        <v>119</v>
      </c>
      <c r="D19" s="281"/>
      <c r="E19" s="31"/>
      <c r="F19" s="31"/>
      <c r="G19" s="31"/>
      <c r="H19" s="32"/>
      <c r="I19" s="33"/>
      <c r="J19" s="31"/>
      <c r="K19" s="31"/>
    </row>
    <row r="20" spans="1:17" s="4" customFormat="1" ht="21" customHeight="1" x14ac:dyDescent="0.25">
      <c r="A20" s="280" t="s">
        <v>118</v>
      </c>
      <c r="B20" s="280"/>
      <c r="C20" s="282">
        <v>1.3299999999999999E-2</v>
      </c>
      <c r="D20" s="282"/>
      <c r="E20" s="34"/>
      <c r="F20" s="34"/>
      <c r="G20" s="34"/>
      <c r="H20" s="32"/>
      <c r="I20" s="35"/>
      <c r="J20" s="34"/>
      <c r="K20" s="34"/>
    </row>
    <row r="21" spans="1:17" ht="15" customHeight="1" thickBot="1" x14ac:dyDescent="0.25">
      <c r="A21" s="285" t="s">
        <v>117</v>
      </c>
      <c r="B21" s="286"/>
      <c r="C21" s="215"/>
      <c r="D21" s="215"/>
      <c r="E21" s="215"/>
      <c r="F21" s="215"/>
      <c r="G21" s="215"/>
      <c r="H21" s="22" t="s">
        <v>91</v>
      </c>
      <c r="I21" s="216"/>
      <c r="J21" s="217">
        <f>E36</f>
        <v>1</v>
      </c>
      <c r="K21" s="215"/>
      <c r="L21" s="5"/>
    </row>
    <row r="22" spans="1:17" s="225" customFormat="1" ht="21" customHeight="1" x14ac:dyDescent="0.25">
      <c r="A22" s="289" t="s">
        <v>11</v>
      </c>
      <c r="B22" s="292" t="s">
        <v>12</v>
      </c>
      <c r="C22" s="292" t="s">
        <v>13</v>
      </c>
      <c r="D22" s="302" t="s">
        <v>94</v>
      </c>
      <c r="E22" s="276" t="s">
        <v>95</v>
      </c>
      <c r="F22" s="277"/>
      <c r="G22" s="279"/>
      <c r="H22" s="276" t="s">
        <v>96</v>
      </c>
      <c r="I22" s="277"/>
      <c r="J22" s="277"/>
      <c r="K22" s="278"/>
      <c r="L22" s="266" t="s">
        <v>97</v>
      </c>
    </row>
    <row r="23" spans="1:17" s="225" customFormat="1" ht="15" customHeight="1" x14ac:dyDescent="0.25">
      <c r="A23" s="290"/>
      <c r="B23" s="270"/>
      <c r="C23" s="270"/>
      <c r="D23" s="303"/>
      <c r="E23" s="267" t="s">
        <v>98</v>
      </c>
      <c r="F23" s="268" t="s">
        <v>83</v>
      </c>
      <c r="G23" s="268"/>
      <c r="H23" s="269" t="s">
        <v>99</v>
      </c>
      <c r="I23" s="268" t="s">
        <v>83</v>
      </c>
      <c r="J23" s="268"/>
      <c r="K23" s="275"/>
      <c r="L23" s="266"/>
    </row>
    <row r="24" spans="1:17" s="225" customFormat="1" ht="15" customHeight="1" x14ac:dyDescent="0.25">
      <c r="A24" s="290"/>
      <c r="B24" s="270"/>
      <c r="C24" s="270"/>
      <c r="D24" s="303"/>
      <c r="E24" s="267"/>
      <c r="F24" s="270" t="s">
        <v>100</v>
      </c>
      <c r="G24" s="272" t="s">
        <v>101</v>
      </c>
      <c r="H24" s="269"/>
      <c r="I24" s="270" t="s">
        <v>100</v>
      </c>
      <c r="J24" s="270" t="s">
        <v>15</v>
      </c>
      <c r="K24" s="273" t="s">
        <v>101</v>
      </c>
      <c r="L24" s="266"/>
    </row>
    <row r="25" spans="1:17" s="225" customFormat="1" ht="60.75" customHeight="1" x14ac:dyDescent="0.25">
      <c r="A25" s="291"/>
      <c r="B25" s="271"/>
      <c r="C25" s="271"/>
      <c r="D25" s="304"/>
      <c r="E25" s="267"/>
      <c r="F25" s="271"/>
      <c r="G25" s="271"/>
      <c r="H25" s="269"/>
      <c r="I25" s="271"/>
      <c r="J25" s="271"/>
      <c r="K25" s="274"/>
      <c r="L25" s="266"/>
      <c r="M25" s="224"/>
      <c r="N25" s="224"/>
      <c r="O25" s="224"/>
      <c r="P25" s="224"/>
      <c r="Q25" s="224"/>
    </row>
    <row r="26" spans="1:17" s="225" customFormat="1" ht="13.5" customHeight="1" x14ac:dyDescent="0.25">
      <c r="A26" s="234">
        <v>1</v>
      </c>
      <c r="B26" s="235">
        <v>2</v>
      </c>
      <c r="C26" s="235">
        <v>3</v>
      </c>
      <c r="D26" s="235">
        <v>4</v>
      </c>
      <c r="E26" s="235">
        <v>5</v>
      </c>
      <c r="F26" s="235">
        <v>6</v>
      </c>
      <c r="G26" s="235">
        <v>7</v>
      </c>
      <c r="H26" s="235">
        <v>8</v>
      </c>
      <c r="I26" s="235">
        <v>9</v>
      </c>
      <c r="J26" s="235">
        <v>10</v>
      </c>
      <c r="K26" s="236">
        <v>11</v>
      </c>
      <c r="L26" s="237"/>
      <c r="M26" s="224"/>
      <c r="N26" s="224"/>
      <c r="O26" s="224"/>
      <c r="P26" s="224"/>
      <c r="Q26" s="224"/>
    </row>
    <row r="27" spans="1:17" s="6" customFormat="1" ht="15" customHeight="1" x14ac:dyDescent="0.25">
      <c r="A27" s="79"/>
      <c r="B27" s="80" t="s">
        <v>49</v>
      </c>
      <c r="C27" s="80"/>
      <c r="D27" s="36"/>
      <c r="E27" s="36"/>
      <c r="F27" s="36"/>
      <c r="G27" s="36"/>
      <c r="H27" s="36"/>
      <c r="I27" s="36"/>
      <c r="J27" s="36"/>
      <c r="K27" s="37"/>
    </row>
    <row r="28" spans="1:17" s="6" customFormat="1" ht="26.25" customHeight="1" x14ac:dyDescent="0.25">
      <c r="A28" s="38">
        <v>1</v>
      </c>
      <c r="B28" s="39" t="s">
        <v>123</v>
      </c>
      <c r="C28" s="40" t="s">
        <v>125</v>
      </c>
      <c r="D28" s="41">
        <v>750822.46</v>
      </c>
      <c r="E28" s="41"/>
      <c r="F28" s="41"/>
      <c r="G28" s="239"/>
      <c r="H28" s="256">
        <f>E28*$E$36</f>
        <v>0</v>
      </c>
      <c r="I28" s="41">
        <f>F28*$E$36</f>
        <v>0</v>
      </c>
      <c r="J28" s="41">
        <v>0</v>
      </c>
      <c r="K28" s="42">
        <f>G28*$E$36</f>
        <v>0</v>
      </c>
    </row>
    <row r="29" spans="1:17" s="6" customFormat="1" ht="26.25" customHeight="1" x14ac:dyDescent="0.25">
      <c r="A29" s="38">
        <v>2</v>
      </c>
      <c r="B29" s="39" t="s">
        <v>27</v>
      </c>
      <c r="C29" s="40" t="s">
        <v>24</v>
      </c>
      <c r="D29" s="41">
        <v>750822.46</v>
      </c>
      <c r="E29" s="41"/>
      <c r="F29" s="41"/>
      <c r="G29" s="41"/>
      <c r="H29" s="256">
        <f t="shared" ref="H29:H30" si="0">E29*$E$36</f>
        <v>0</v>
      </c>
      <c r="I29" s="41">
        <f t="shared" ref="I29:I30" si="1">F29*$E$36</f>
        <v>0</v>
      </c>
      <c r="J29" s="41">
        <v>0</v>
      </c>
      <c r="K29" s="42">
        <f t="shared" ref="K29:K30" si="2">G29*$E$36</f>
        <v>0</v>
      </c>
    </row>
    <row r="30" spans="1:17" s="6" customFormat="1" ht="26.25" customHeight="1" x14ac:dyDescent="0.25">
      <c r="A30" s="38">
        <v>3</v>
      </c>
      <c r="B30" s="39" t="s">
        <v>124</v>
      </c>
      <c r="C30" s="40" t="s">
        <v>126</v>
      </c>
      <c r="D30" s="41">
        <v>750822.46</v>
      </c>
      <c r="E30" s="41"/>
      <c r="F30" s="41"/>
      <c r="G30" s="41"/>
      <c r="H30" s="256">
        <f t="shared" si="0"/>
        <v>0</v>
      </c>
      <c r="I30" s="41">
        <f t="shared" si="1"/>
        <v>0</v>
      </c>
      <c r="J30" s="41">
        <v>0</v>
      </c>
      <c r="K30" s="42">
        <f t="shared" si="2"/>
        <v>0</v>
      </c>
    </row>
    <row r="31" spans="1:17" s="6" customFormat="1" ht="26.25" customHeight="1" x14ac:dyDescent="0.25">
      <c r="A31" s="43"/>
      <c r="B31" s="283" t="s">
        <v>129</v>
      </c>
      <c r="C31" s="284"/>
      <c r="D31" s="44">
        <f>SUM(D28:D28)</f>
        <v>750822.46</v>
      </c>
      <c r="E31" s="44">
        <f>SUM(E28:E30)</f>
        <v>0</v>
      </c>
      <c r="F31" s="44">
        <f t="shared" ref="F31:J31" si="3">SUM(F28:F30)</f>
        <v>0</v>
      </c>
      <c r="G31" s="44">
        <f t="shared" si="3"/>
        <v>0</v>
      </c>
      <c r="H31" s="44">
        <f>SUM(H28:H30)</f>
        <v>0</v>
      </c>
      <c r="I31" s="44">
        <f t="shared" si="3"/>
        <v>0</v>
      </c>
      <c r="J31" s="44">
        <f t="shared" si="3"/>
        <v>0</v>
      </c>
      <c r="K31" s="44">
        <f>SUM(K28:K30)</f>
        <v>0</v>
      </c>
    </row>
    <row r="32" spans="1:17" s="6" customFormat="1" ht="19.5" customHeight="1" x14ac:dyDescent="0.25">
      <c r="A32" s="76"/>
      <c r="B32" s="78" t="s">
        <v>29</v>
      </c>
      <c r="C32" s="78"/>
      <c r="D32" s="77"/>
      <c r="E32" s="77"/>
      <c r="F32" s="77"/>
      <c r="G32" s="77"/>
      <c r="H32" s="77"/>
      <c r="I32" s="77"/>
      <c r="J32" s="77"/>
      <c r="K32" s="77"/>
    </row>
    <row r="33" spans="1:32" s="6" customFormat="1" ht="32.25" customHeight="1" x14ac:dyDescent="0.25">
      <c r="A33" s="83">
        <v>1</v>
      </c>
      <c r="B33" s="81" t="s">
        <v>32</v>
      </c>
      <c r="C33" s="40" t="s">
        <v>31</v>
      </c>
      <c r="D33" s="82">
        <v>3055.18</v>
      </c>
      <c r="E33" s="48"/>
      <c r="F33" s="82"/>
      <c r="G33" s="82"/>
      <c r="H33" s="82">
        <f>E33*E36</f>
        <v>0</v>
      </c>
      <c r="I33" s="82">
        <v>0</v>
      </c>
      <c r="J33" s="82">
        <v>0</v>
      </c>
      <c r="K33" s="82">
        <v>0</v>
      </c>
    </row>
    <row r="34" spans="1:32" s="6" customFormat="1" ht="21" customHeight="1" x14ac:dyDescent="0.25">
      <c r="A34" s="84"/>
      <c r="B34" s="307" t="s">
        <v>30</v>
      </c>
      <c r="C34" s="308"/>
      <c r="D34" s="85">
        <f>D33</f>
        <v>3055.18</v>
      </c>
      <c r="E34" s="85">
        <f t="shared" ref="E34:G34" si="4">E33</f>
        <v>0</v>
      </c>
      <c r="F34" s="85">
        <f t="shared" si="4"/>
        <v>0</v>
      </c>
      <c r="G34" s="85">
        <f t="shared" si="4"/>
        <v>0</v>
      </c>
      <c r="H34" s="85">
        <f>H33</f>
        <v>0</v>
      </c>
      <c r="I34" s="85">
        <f t="shared" ref="I34:K34" si="5">I33</f>
        <v>0</v>
      </c>
      <c r="J34" s="85">
        <f t="shared" si="5"/>
        <v>0</v>
      </c>
      <c r="K34" s="85">
        <f t="shared" si="5"/>
        <v>0</v>
      </c>
    </row>
    <row r="35" spans="1:32" s="7" customFormat="1" ht="24.75" customHeight="1" x14ac:dyDescent="0.25">
      <c r="A35" s="45"/>
      <c r="B35" s="305" t="s">
        <v>26</v>
      </c>
      <c r="C35" s="306"/>
      <c r="D35" s="46">
        <f>D31+D34</f>
        <v>753877.64</v>
      </c>
      <c r="E35" s="46">
        <f>E31+E34</f>
        <v>0</v>
      </c>
      <c r="F35" s="46">
        <f t="shared" ref="F35:K35" si="6">F31+F34</f>
        <v>0</v>
      </c>
      <c r="G35" s="46">
        <f t="shared" si="6"/>
        <v>0</v>
      </c>
      <c r="H35" s="46">
        <f>H31+H34</f>
        <v>0</v>
      </c>
      <c r="I35" s="46">
        <f t="shared" si="6"/>
        <v>0</v>
      </c>
      <c r="J35" s="46">
        <f t="shared" si="6"/>
        <v>0</v>
      </c>
      <c r="K35" s="46">
        <f t="shared" si="6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225" customFormat="1" ht="19.5" customHeight="1" x14ac:dyDescent="0.25">
      <c r="A36" s="287" t="s">
        <v>92</v>
      </c>
      <c r="B36" s="288"/>
      <c r="C36" s="218"/>
      <c r="D36" s="219"/>
      <c r="E36" s="218">
        <v>1</v>
      </c>
      <c r="F36" s="220"/>
      <c r="G36" s="218"/>
      <c r="H36" s="218"/>
      <c r="I36" s="218"/>
      <c r="J36" s="218"/>
      <c r="K36" s="221"/>
      <c r="L36" s="222"/>
      <c r="M36" s="223"/>
      <c r="N36" s="223"/>
      <c r="O36" s="224"/>
      <c r="P36" s="224"/>
      <c r="Q36" s="224"/>
    </row>
    <row r="37" spans="1:32" s="225" customFormat="1" ht="31.15" customHeight="1" x14ac:dyDescent="0.25">
      <c r="A37" s="287" t="s">
        <v>93</v>
      </c>
      <c r="B37" s="288"/>
      <c r="C37" s="218"/>
      <c r="D37" s="219"/>
      <c r="E37" s="219"/>
      <c r="F37" s="218"/>
      <c r="G37" s="218"/>
      <c r="H37" s="238">
        <f>H35</f>
        <v>0</v>
      </c>
      <c r="I37" s="218"/>
      <c r="J37" s="218"/>
      <c r="K37" s="221"/>
      <c r="L37" s="222"/>
      <c r="M37" s="223"/>
      <c r="N37" s="223"/>
      <c r="O37" s="224"/>
      <c r="P37" s="224"/>
      <c r="Q37" s="224"/>
    </row>
    <row r="38" spans="1:32" s="7" customFormat="1" ht="15.75" customHeight="1" x14ac:dyDescent="0.25">
      <c r="A38" s="47"/>
      <c r="B38" s="295" t="s">
        <v>20</v>
      </c>
      <c r="C38" s="296"/>
      <c r="D38" s="48"/>
      <c r="E38" s="48"/>
      <c r="F38" s="48"/>
      <c r="G38" s="48"/>
      <c r="H38" s="82">
        <f>H37*0.2</f>
        <v>0</v>
      </c>
      <c r="I38" s="82">
        <f>I35*0.2</f>
        <v>0</v>
      </c>
      <c r="J38" s="82">
        <f>J35*0.2</f>
        <v>0</v>
      </c>
      <c r="K38" s="86">
        <f>K35*0.2</f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7" customFormat="1" ht="20.25" customHeight="1" x14ac:dyDescent="0.25">
      <c r="A39" s="49"/>
      <c r="B39" s="297" t="s">
        <v>21</v>
      </c>
      <c r="C39" s="298"/>
      <c r="D39" s="50"/>
      <c r="E39" s="50"/>
      <c r="F39" s="50"/>
      <c r="G39" s="50"/>
      <c r="H39" s="46">
        <f>H37+H38</f>
        <v>0</v>
      </c>
      <c r="I39" s="46">
        <f>I35+I38</f>
        <v>0</v>
      </c>
      <c r="J39" s="46">
        <f t="shared" ref="J39" si="7">J35+J38</f>
        <v>0</v>
      </c>
      <c r="K39" s="226">
        <f>K35+K38</f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299" t="s">
        <v>16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1"/>
    </row>
    <row r="41" spans="1:32" ht="17.25" customHeight="1" x14ac:dyDescent="0.25">
      <c r="A41" s="227"/>
      <c r="B41" s="228" t="s">
        <v>14</v>
      </c>
      <c r="C41" s="229"/>
      <c r="D41" s="230"/>
      <c r="E41" s="230"/>
      <c r="F41" s="230"/>
      <c r="G41" s="175"/>
      <c r="H41" s="51">
        <v>0</v>
      </c>
      <c r="I41" s="52"/>
      <c r="J41" s="52"/>
      <c r="K41" s="53"/>
      <c r="L41" s="8"/>
    </row>
    <row r="42" spans="1:32" ht="17.25" customHeight="1" x14ac:dyDescent="0.25">
      <c r="A42" s="227"/>
      <c r="B42" s="228" t="s">
        <v>17</v>
      </c>
      <c r="C42" s="229"/>
      <c r="D42" s="231">
        <f>'[54]Прил. 4.3 Дав. Оборудование'!H25</f>
        <v>0</v>
      </c>
      <c r="E42" s="230"/>
      <c r="F42" s="230"/>
      <c r="G42" s="175"/>
      <c r="H42" s="51">
        <v>0</v>
      </c>
      <c r="I42" s="54"/>
      <c r="J42" s="52"/>
      <c r="K42" s="53"/>
    </row>
    <row r="43" spans="1:32" ht="17.25" customHeight="1" thickBot="1" x14ac:dyDescent="0.3">
      <c r="A43" s="55"/>
      <c r="B43" s="232" t="s">
        <v>18</v>
      </c>
      <c r="C43" s="56"/>
      <c r="D43" s="57">
        <f>D35+D42</f>
        <v>753877.64</v>
      </c>
      <c r="E43" s="58"/>
      <c r="F43" s="58"/>
      <c r="G43" s="56"/>
      <c r="H43" s="59">
        <f>H35+H41+H42</f>
        <v>0</v>
      </c>
      <c r="I43" s="56"/>
      <c r="J43" s="56"/>
      <c r="K43" s="60"/>
      <c r="N43" s="233"/>
    </row>
    <row r="44" spans="1:32" x14ac:dyDescent="0.25">
      <c r="A44" s="61"/>
      <c r="B44" s="62"/>
      <c r="C44" s="63"/>
      <c r="D44" s="63"/>
      <c r="E44" s="63"/>
      <c r="F44" s="63"/>
      <c r="G44" s="63"/>
      <c r="H44" s="63"/>
      <c r="I44" s="63"/>
      <c r="J44" s="63"/>
      <c r="K44" s="63"/>
    </row>
    <row r="45" spans="1:32" s="4" customFormat="1" ht="24.75" customHeight="1" x14ac:dyDescent="0.25">
      <c r="A45" s="293" t="s">
        <v>28</v>
      </c>
      <c r="B45" s="294"/>
      <c r="C45" s="294"/>
      <c r="D45" s="294"/>
      <c r="E45" s="294"/>
      <c r="F45" s="294"/>
      <c r="G45" s="294"/>
      <c r="H45" s="294"/>
      <c r="I45" s="294"/>
      <c r="J45" s="294"/>
      <c r="K45" s="294"/>
    </row>
    <row r="46" spans="1:32" ht="7.5" customHeight="1" x14ac:dyDescent="0.25">
      <c r="A46" s="64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32" s="1" customFormat="1" ht="19.5" customHeight="1" x14ac:dyDescent="0.3">
      <c r="A47" s="16"/>
      <c r="B47" s="65" t="s">
        <v>22</v>
      </c>
      <c r="C47" s="65"/>
      <c r="D47" s="66"/>
      <c r="E47" s="67"/>
      <c r="F47" s="68" t="s">
        <v>19</v>
      </c>
      <c r="G47" s="69"/>
      <c r="H47" s="70"/>
      <c r="I47" s="71"/>
      <c r="J47" s="71"/>
      <c r="K47" s="71"/>
    </row>
    <row r="48" spans="1:32" s="1" customFormat="1" ht="16.5" customHeight="1" x14ac:dyDescent="0.25">
      <c r="A48" s="16"/>
      <c r="B48" s="65"/>
      <c r="C48" s="65"/>
      <c r="D48" s="72"/>
      <c r="E48" s="73"/>
      <c r="F48" s="74"/>
      <c r="G48" s="69"/>
      <c r="H48" s="70"/>
      <c r="I48" s="71"/>
      <c r="J48" s="71"/>
      <c r="K48" s="71"/>
    </row>
    <row r="49" spans="1:11" s="1" customFormat="1" ht="25.5" customHeight="1" x14ac:dyDescent="0.3">
      <c r="A49" s="16"/>
      <c r="B49" s="68" t="s">
        <v>127</v>
      </c>
      <c r="C49" s="73"/>
      <c r="D49" s="67"/>
      <c r="E49" s="67"/>
      <c r="F49" s="68" t="s">
        <v>128</v>
      </c>
      <c r="G49" s="69"/>
      <c r="H49" s="70"/>
      <c r="I49" s="75"/>
      <c r="J49" s="75"/>
      <c r="K49" s="75"/>
    </row>
    <row r="50" spans="1:11" ht="40.5" customHeight="1" x14ac:dyDescent="0.25">
      <c r="F50" s="13"/>
      <c r="G50" s="11"/>
      <c r="H50" s="9"/>
      <c r="I50" s="11"/>
      <c r="J50" s="14"/>
      <c r="K50" s="14"/>
    </row>
    <row r="51" spans="1:11" x14ac:dyDescent="0.25">
      <c r="C51" s="11"/>
      <c r="D51" s="11"/>
      <c r="E51" s="11"/>
      <c r="F51" s="13"/>
      <c r="G51" s="11"/>
      <c r="H51" s="11"/>
      <c r="I51" s="11"/>
      <c r="J51" s="11"/>
      <c r="K51" s="11"/>
    </row>
    <row r="52" spans="1:11" x14ac:dyDescent="0.25">
      <c r="C52" s="11"/>
      <c r="D52" s="11"/>
      <c r="E52" s="11"/>
      <c r="F52" s="13"/>
      <c r="G52" s="11"/>
      <c r="H52" s="11"/>
      <c r="I52" s="11"/>
      <c r="J52" s="11"/>
      <c r="K52" s="11"/>
    </row>
    <row r="53" spans="1:11" x14ac:dyDescent="0.25">
      <c r="C53" s="11"/>
      <c r="D53" s="11"/>
      <c r="E53" s="11"/>
      <c r="F53" s="13"/>
      <c r="G53" s="11"/>
      <c r="H53" s="11"/>
      <c r="I53" s="11"/>
      <c r="J53" s="11"/>
      <c r="K53" s="11"/>
    </row>
    <row r="54" spans="1:11" x14ac:dyDescent="0.25">
      <c r="C54" s="11"/>
      <c r="D54" s="11"/>
      <c r="E54" s="11"/>
      <c r="F54" s="13"/>
      <c r="G54" s="11"/>
      <c r="H54" s="11"/>
      <c r="I54" s="11"/>
      <c r="J54" s="11"/>
      <c r="K54" s="11"/>
    </row>
    <row r="55" spans="1:11" x14ac:dyDescent="0.25">
      <c r="C55" s="11"/>
      <c r="D55" s="11"/>
      <c r="E55" s="11"/>
      <c r="F55" s="13"/>
      <c r="G55" s="11"/>
      <c r="H55" s="11"/>
      <c r="I55" s="11"/>
      <c r="J55" s="11"/>
      <c r="K55" s="11"/>
    </row>
    <row r="56" spans="1:11" ht="18.75" x14ac:dyDescent="0.25">
      <c r="C56" s="11"/>
      <c r="D56" s="11"/>
      <c r="E56" s="11"/>
      <c r="F56" s="13"/>
      <c r="G56" s="11"/>
      <c r="H56" s="11"/>
      <c r="I56" s="11"/>
      <c r="J56" s="10"/>
      <c r="K56" s="10"/>
    </row>
    <row r="57" spans="1:11" ht="18.75" x14ac:dyDescent="0.25">
      <c r="C57" s="11"/>
      <c r="D57" s="11"/>
      <c r="E57" s="11"/>
      <c r="F57" s="13"/>
      <c r="G57" s="11"/>
      <c r="H57" s="11"/>
      <c r="I57" s="11"/>
      <c r="J57" s="10"/>
      <c r="K57" s="10"/>
    </row>
    <row r="58" spans="1:11" ht="18.75" x14ac:dyDescent="0.25">
      <c r="C58" s="11"/>
      <c r="D58" s="11"/>
      <c r="E58" s="11"/>
      <c r="F58" s="13"/>
      <c r="G58" s="11"/>
      <c r="H58" s="11"/>
      <c r="I58" s="11"/>
      <c r="J58" s="10"/>
      <c r="K58" s="10"/>
    </row>
    <row r="59" spans="1:11" ht="18.75" x14ac:dyDescent="0.25">
      <c r="C59" s="11"/>
      <c r="D59" s="11"/>
      <c r="E59" s="11"/>
      <c r="F59" s="13"/>
      <c r="G59" s="11"/>
      <c r="H59" s="11"/>
      <c r="I59" s="11"/>
      <c r="J59" s="10"/>
      <c r="K59" s="10"/>
    </row>
    <row r="60" spans="1:11" x14ac:dyDescent="0.25">
      <c r="C60" s="11"/>
      <c r="D60" s="11"/>
      <c r="E60" s="11"/>
      <c r="F60" s="13"/>
      <c r="G60" s="11"/>
      <c r="H60" s="11"/>
      <c r="I60" s="11"/>
      <c r="J60" s="11"/>
      <c r="K60" s="11"/>
    </row>
    <row r="61" spans="1:11" x14ac:dyDescent="0.25">
      <c r="C61" s="11"/>
      <c r="D61" s="11"/>
      <c r="E61" s="11"/>
      <c r="F61" s="13"/>
      <c r="G61" s="11"/>
      <c r="H61" s="11"/>
      <c r="I61" s="11"/>
      <c r="J61" s="11"/>
      <c r="K61" s="11"/>
    </row>
    <row r="62" spans="1:11" x14ac:dyDescent="0.25">
      <c r="C62" s="11"/>
      <c r="D62" s="11"/>
      <c r="E62" s="11"/>
      <c r="F62" s="13"/>
      <c r="G62" s="11"/>
      <c r="H62" s="11"/>
      <c r="I62" s="11"/>
      <c r="J62" s="11"/>
      <c r="K62" s="11"/>
    </row>
    <row r="63" spans="1:11" x14ac:dyDescent="0.25">
      <c r="C63" s="11"/>
      <c r="D63" s="11"/>
      <c r="E63" s="11"/>
      <c r="F63" s="13"/>
      <c r="G63" s="11"/>
      <c r="H63" s="11"/>
      <c r="I63" s="11"/>
      <c r="J63" s="11"/>
      <c r="K63" s="11"/>
    </row>
    <row r="64" spans="1:11" ht="27" customHeight="1" x14ac:dyDescent="0.25">
      <c r="C64" s="11"/>
      <c r="D64" s="11"/>
      <c r="E64" s="11"/>
      <c r="F64" s="13"/>
      <c r="G64" s="11"/>
      <c r="H64" s="11"/>
      <c r="I64" s="11"/>
      <c r="J64" s="10"/>
      <c r="K64" s="10"/>
    </row>
    <row r="65" spans="3:11" x14ac:dyDescent="0.25">
      <c r="C65" s="11"/>
      <c r="D65" s="11"/>
      <c r="E65" s="11"/>
      <c r="F65" s="13"/>
      <c r="G65" s="11"/>
      <c r="H65" s="11"/>
      <c r="I65" s="11"/>
      <c r="J65" s="11"/>
      <c r="K65" s="11"/>
    </row>
    <row r="66" spans="3:11" x14ac:dyDescent="0.25">
      <c r="C66" s="11"/>
      <c r="D66" s="11"/>
      <c r="E66" s="11"/>
      <c r="F66" s="13"/>
      <c r="G66" s="11"/>
      <c r="H66" s="11"/>
      <c r="I66" s="11"/>
      <c r="J66" s="11"/>
      <c r="K66" s="11"/>
    </row>
    <row r="67" spans="3:11" x14ac:dyDescent="0.25">
      <c r="C67" s="11"/>
      <c r="D67" s="11"/>
      <c r="E67" s="11"/>
      <c r="F67" s="13"/>
      <c r="G67" s="11"/>
      <c r="H67" s="11"/>
      <c r="I67" s="11"/>
      <c r="J67" s="11"/>
      <c r="K67" s="11"/>
    </row>
    <row r="68" spans="3:11" x14ac:dyDescent="0.25">
      <c r="C68" s="11"/>
      <c r="D68" s="11"/>
      <c r="E68" s="11"/>
      <c r="F68" s="13"/>
      <c r="G68" s="11"/>
      <c r="H68" s="11"/>
      <c r="I68" s="11"/>
      <c r="J68" s="11"/>
      <c r="K68" s="11"/>
    </row>
    <row r="69" spans="3:11" x14ac:dyDescent="0.25">
      <c r="C69" s="11"/>
      <c r="D69" s="11"/>
      <c r="E69" s="11"/>
      <c r="F69" s="13"/>
      <c r="G69" s="11"/>
      <c r="H69" s="11"/>
      <c r="I69" s="11"/>
      <c r="J69" s="11"/>
      <c r="K69" s="11"/>
    </row>
    <row r="70" spans="3:11" x14ac:dyDescent="0.25">
      <c r="C70" s="11"/>
      <c r="D70" s="11"/>
      <c r="E70" s="11"/>
      <c r="F70" s="13"/>
      <c r="G70" s="11"/>
      <c r="H70" s="11"/>
      <c r="I70" s="11"/>
      <c r="J70" s="11"/>
      <c r="K70" s="11"/>
    </row>
    <row r="71" spans="3:11" x14ac:dyDescent="0.25">
      <c r="C71" s="11"/>
      <c r="D71" s="11"/>
      <c r="E71" s="11"/>
      <c r="F71" s="13"/>
      <c r="G71" s="11"/>
      <c r="H71" s="11"/>
      <c r="I71" s="11"/>
      <c r="J71" s="11"/>
      <c r="K71" s="11"/>
    </row>
    <row r="72" spans="3:11" x14ac:dyDescent="0.25">
      <c r="C72" s="11"/>
      <c r="D72" s="11"/>
      <c r="E72" s="11"/>
      <c r="F72" s="13"/>
      <c r="G72" s="11"/>
      <c r="H72" s="11"/>
      <c r="I72" s="11"/>
      <c r="J72" s="11"/>
      <c r="K72" s="11"/>
    </row>
    <row r="73" spans="3:11" x14ac:dyDescent="0.25">
      <c r="C73" s="11"/>
      <c r="D73" s="11"/>
      <c r="E73" s="11"/>
      <c r="F73" s="13"/>
      <c r="G73" s="11"/>
      <c r="H73" s="11"/>
      <c r="I73" s="11"/>
      <c r="J73" s="11"/>
      <c r="K73" s="11"/>
    </row>
    <row r="74" spans="3:11" x14ac:dyDescent="0.25">
      <c r="C74" s="11"/>
      <c r="D74" s="11"/>
      <c r="E74" s="11"/>
      <c r="F74" s="13"/>
      <c r="G74" s="11"/>
      <c r="H74" s="11"/>
      <c r="I74" s="11"/>
      <c r="J74" s="11"/>
      <c r="K74" s="11"/>
    </row>
    <row r="75" spans="3:11" x14ac:dyDescent="0.25">
      <c r="C75" s="11"/>
      <c r="D75" s="11"/>
      <c r="E75" s="11"/>
      <c r="F75" s="13"/>
      <c r="G75" s="11"/>
      <c r="H75" s="11"/>
      <c r="I75" s="11"/>
      <c r="J75" s="11"/>
      <c r="K75" s="11"/>
    </row>
    <row r="76" spans="3:11" x14ac:dyDescent="0.25">
      <c r="C76" s="11"/>
      <c r="D76" s="11"/>
      <c r="E76" s="11"/>
      <c r="F76" s="13"/>
      <c r="G76" s="11"/>
      <c r="H76" s="11"/>
      <c r="I76" s="11"/>
      <c r="J76" s="11"/>
      <c r="K76" s="11"/>
    </row>
    <row r="77" spans="3:11" x14ac:dyDescent="0.25">
      <c r="C77" s="11"/>
      <c r="D77" s="11"/>
      <c r="E77" s="11"/>
      <c r="F77" s="13"/>
      <c r="G77" s="11"/>
      <c r="H77" s="11"/>
      <c r="I77" s="11"/>
      <c r="J77" s="11"/>
      <c r="K77" s="11"/>
    </row>
    <row r="78" spans="3:11" x14ac:dyDescent="0.25">
      <c r="C78" s="11"/>
      <c r="D78" s="11"/>
      <c r="E78" s="11"/>
      <c r="F78" s="13"/>
      <c r="G78" s="11"/>
      <c r="H78" s="11"/>
      <c r="I78" s="11"/>
      <c r="J78" s="11"/>
      <c r="K78" s="11"/>
    </row>
    <row r="79" spans="3:11" x14ac:dyDescent="0.25">
      <c r="C79" s="11"/>
      <c r="D79" s="11"/>
      <c r="E79" s="11"/>
      <c r="F79" s="13"/>
      <c r="G79" s="11"/>
      <c r="H79" s="11"/>
      <c r="I79" s="11"/>
      <c r="J79" s="11"/>
      <c r="K79" s="11"/>
    </row>
    <row r="80" spans="3:11" x14ac:dyDescent="0.25">
      <c r="C80" s="11"/>
      <c r="D80" s="11"/>
      <c r="E80" s="11"/>
      <c r="F80" s="13"/>
      <c r="G80" s="11"/>
      <c r="H80" s="11"/>
      <c r="I80" s="11"/>
      <c r="J80" s="11"/>
      <c r="K80" s="11"/>
    </row>
    <row r="81" spans="3:11" x14ac:dyDescent="0.25">
      <c r="C81" s="11"/>
      <c r="D81" s="11"/>
      <c r="E81" s="11"/>
      <c r="F81" s="13"/>
      <c r="G81" s="11"/>
      <c r="H81" s="11"/>
      <c r="I81" s="11"/>
      <c r="J81" s="11"/>
      <c r="K81" s="11"/>
    </row>
    <row r="82" spans="3:11" x14ac:dyDescent="0.25">
      <c r="C82" s="11"/>
      <c r="D82" s="11"/>
      <c r="E82" s="11"/>
      <c r="F82" s="13"/>
      <c r="G82" s="11"/>
      <c r="H82" s="11"/>
      <c r="I82" s="11"/>
      <c r="J82" s="11"/>
      <c r="K82" s="11"/>
    </row>
    <row r="83" spans="3:11" x14ac:dyDescent="0.25">
      <c r="C83" s="11"/>
      <c r="D83" s="11"/>
      <c r="E83" s="11"/>
      <c r="F83" s="13"/>
      <c r="G83" s="11"/>
      <c r="H83" s="11"/>
      <c r="I83" s="11"/>
      <c r="J83" s="11"/>
      <c r="K83" s="11"/>
    </row>
    <row r="84" spans="3:11" x14ac:dyDescent="0.25">
      <c r="C84" s="11"/>
      <c r="D84" s="11"/>
      <c r="E84" s="11"/>
      <c r="F84" s="13"/>
      <c r="G84" s="11"/>
      <c r="H84" s="11"/>
      <c r="I84" s="11"/>
      <c r="J84" s="11"/>
      <c r="K84" s="11"/>
    </row>
  </sheetData>
  <mergeCells count="45">
    <mergeCell ref="A18:B18"/>
    <mergeCell ref="C18:D18"/>
    <mergeCell ref="I4:K4"/>
    <mergeCell ref="I5:K5"/>
    <mergeCell ref="I8:K8"/>
    <mergeCell ref="A12:K12"/>
    <mergeCell ref="A14:K14"/>
    <mergeCell ref="A16:B16"/>
    <mergeCell ref="C16:D16"/>
    <mergeCell ref="A17:B17"/>
    <mergeCell ref="C17:D17"/>
    <mergeCell ref="A10:K10"/>
    <mergeCell ref="B4:D4"/>
    <mergeCell ref="B5:D5"/>
    <mergeCell ref="B8:D8"/>
    <mergeCell ref="A36:B36"/>
    <mergeCell ref="A22:A25"/>
    <mergeCell ref="B22:B25"/>
    <mergeCell ref="C22:C25"/>
    <mergeCell ref="A45:K45"/>
    <mergeCell ref="A37:B37"/>
    <mergeCell ref="B38:C38"/>
    <mergeCell ref="B39:C39"/>
    <mergeCell ref="A40:K40"/>
    <mergeCell ref="D22:D25"/>
    <mergeCell ref="B35:C35"/>
    <mergeCell ref="B34:C34"/>
    <mergeCell ref="A19:B19"/>
    <mergeCell ref="C19:D19"/>
    <mergeCell ref="A20:B20"/>
    <mergeCell ref="C20:D20"/>
    <mergeCell ref="B31:C31"/>
    <mergeCell ref="A21:B21"/>
    <mergeCell ref="L22:L25"/>
    <mergeCell ref="E23:E25"/>
    <mergeCell ref="F23:G23"/>
    <mergeCell ref="H23:H25"/>
    <mergeCell ref="F24:F25"/>
    <mergeCell ref="G24:G25"/>
    <mergeCell ref="I24:I25"/>
    <mergeCell ref="J24:J25"/>
    <mergeCell ref="K24:K25"/>
    <mergeCell ref="I23:K23"/>
    <mergeCell ref="H22:K22"/>
    <mergeCell ref="E22:G22"/>
  </mergeCells>
  <printOptions horizontalCentered="1"/>
  <pageMargins left="0.39370078740157483" right="0.11811023622047245" top="0.39370078740157483" bottom="0.35433070866141736" header="0.11811023622047245" footer="0.11811023622047245"/>
  <pageSetup paperSize="9" scale="55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J34"/>
  <sheetViews>
    <sheetView showGridLines="0" tabSelected="1" view="pageBreakPreview" zoomScale="130" zoomScaleNormal="120" zoomScaleSheetLayoutView="130" workbookViewId="0">
      <selection activeCell="I15" sqref="I15"/>
    </sheetView>
  </sheetViews>
  <sheetFormatPr defaultRowHeight="12.75" x14ac:dyDescent="0.2"/>
  <cols>
    <col min="1" max="1" width="5.5703125" style="137" customWidth="1"/>
    <col min="2" max="2" width="29.42578125" style="139" customWidth="1"/>
    <col min="3" max="3" width="15.85546875" style="140" customWidth="1"/>
    <col min="4" max="4" width="14.140625" style="141" customWidth="1"/>
    <col min="5" max="5" width="14.5703125" style="141" customWidth="1"/>
    <col min="6" max="6" width="16.42578125" style="141" customWidth="1"/>
    <col min="7" max="8" width="13.85546875" style="141" customWidth="1"/>
    <col min="9" max="9" width="15.28515625" style="141" customWidth="1"/>
    <col min="10" max="10" width="12.140625" style="141" customWidth="1"/>
    <col min="11" max="13" width="9.42578125" style="141" customWidth="1"/>
    <col min="14" max="16384" width="9.140625" style="141"/>
  </cols>
  <sheetData>
    <row r="1" spans="1:10" x14ac:dyDescent="0.2">
      <c r="D1" s="138"/>
      <c r="E1" s="138"/>
      <c r="F1" s="138"/>
      <c r="G1" s="138"/>
      <c r="I1" s="210" t="s">
        <v>111</v>
      </c>
    </row>
    <row r="2" spans="1:10" x14ac:dyDescent="0.2">
      <c r="D2" s="138"/>
      <c r="E2" s="138"/>
      <c r="F2" s="138"/>
      <c r="G2" s="138"/>
      <c r="I2" s="210" t="s">
        <v>115</v>
      </c>
    </row>
    <row r="3" spans="1:10" x14ac:dyDescent="0.2">
      <c r="D3" s="138"/>
      <c r="E3" s="138"/>
      <c r="F3" s="138"/>
      <c r="G3" s="138"/>
      <c r="H3" s="138"/>
    </row>
    <row r="4" spans="1:10" s="245" customFormat="1" ht="15" x14ac:dyDescent="0.25">
      <c r="A4" s="242" t="s">
        <v>112</v>
      </c>
      <c r="B4" s="168"/>
      <c r="C4" s="243"/>
      <c r="D4" s="244"/>
      <c r="E4" s="244"/>
      <c r="G4"/>
      <c r="I4"/>
      <c r="J4"/>
    </row>
    <row r="5" spans="1:10" s="245" customFormat="1" ht="15" x14ac:dyDescent="0.25">
      <c r="A5" s="242" t="s">
        <v>114</v>
      </c>
      <c r="B5" s="246"/>
      <c r="C5" s="243"/>
      <c r="D5" s="244"/>
      <c r="E5" s="244"/>
      <c r="G5"/>
      <c r="I5"/>
      <c r="J5"/>
    </row>
    <row r="6" spans="1:10" x14ac:dyDescent="0.2">
      <c r="D6" s="138"/>
      <c r="E6" s="138"/>
      <c r="F6" s="138"/>
      <c r="G6" s="138"/>
      <c r="H6" s="138"/>
      <c r="I6" s="138"/>
    </row>
    <row r="7" spans="1:10" ht="14.25" customHeight="1" x14ac:dyDescent="0.2">
      <c r="A7" s="317" t="s">
        <v>58</v>
      </c>
      <c r="B7" s="317"/>
      <c r="C7" s="317"/>
      <c r="D7" s="317"/>
      <c r="E7" s="317"/>
      <c r="F7" s="317"/>
      <c r="G7" s="317"/>
      <c r="H7" s="317"/>
      <c r="I7" s="317"/>
    </row>
    <row r="8" spans="1:10" x14ac:dyDescent="0.2">
      <c r="A8" s="317" t="s">
        <v>59</v>
      </c>
      <c r="B8" s="317"/>
      <c r="C8" s="317"/>
      <c r="D8" s="317"/>
      <c r="E8" s="317"/>
      <c r="F8" s="317"/>
      <c r="G8" s="317"/>
      <c r="H8" s="317"/>
      <c r="I8" s="317"/>
    </row>
    <row r="9" spans="1:10" s="142" customFormat="1" ht="34.5" customHeight="1" x14ac:dyDescent="0.2">
      <c r="A9" s="318" t="s">
        <v>130</v>
      </c>
      <c r="B9" s="318"/>
      <c r="C9" s="318"/>
      <c r="D9" s="318"/>
      <c r="E9" s="318"/>
      <c r="F9" s="318"/>
      <c r="G9" s="318"/>
      <c r="H9" s="318"/>
      <c r="I9" s="318"/>
    </row>
    <row r="10" spans="1:10" ht="18" customHeight="1" thickBot="1" x14ac:dyDescent="0.25">
      <c r="A10" s="139"/>
      <c r="C10" s="143"/>
    </row>
    <row r="11" spans="1:10" ht="26.25" customHeight="1" x14ac:dyDescent="0.2">
      <c r="A11" s="319" t="s">
        <v>57</v>
      </c>
      <c r="B11" s="321" t="s">
        <v>56</v>
      </c>
      <c r="C11" s="321" t="s">
        <v>60</v>
      </c>
      <c r="D11" s="323">
        <v>2024</v>
      </c>
      <c r="E11" s="324"/>
      <c r="F11" s="324"/>
      <c r="G11" s="324"/>
      <c r="H11" s="324"/>
      <c r="I11" s="325"/>
    </row>
    <row r="12" spans="1:10" ht="29.25" customHeight="1" x14ac:dyDescent="0.2">
      <c r="A12" s="320"/>
      <c r="B12" s="322"/>
      <c r="C12" s="322"/>
      <c r="D12" s="144" t="s">
        <v>61</v>
      </c>
      <c r="E12" s="144" t="s">
        <v>62</v>
      </c>
      <c r="F12" s="144" t="s">
        <v>63</v>
      </c>
      <c r="G12" s="144" t="s">
        <v>64</v>
      </c>
      <c r="H12" s="144" t="s">
        <v>65</v>
      </c>
      <c r="I12" s="247" t="s">
        <v>113</v>
      </c>
    </row>
    <row r="13" spans="1:10" s="148" customFormat="1" ht="14.25" customHeight="1" x14ac:dyDescent="0.25">
      <c r="A13" s="145">
        <v>1</v>
      </c>
      <c r="B13" s="146">
        <v>2</v>
      </c>
      <c r="C13" s="147">
        <v>3</v>
      </c>
      <c r="D13" s="146">
        <v>4</v>
      </c>
      <c r="E13" s="146">
        <v>5</v>
      </c>
      <c r="F13" s="146">
        <v>6</v>
      </c>
      <c r="G13" s="146">
        <v>7</v>
      </c>
      <c r="H13" s="146">
        <v>8</v>
      </c>
      <c r="I13" s="248">
        <v>9</v>
      </c>
    </row>
    <row r="14" spans="1:10" s="151" customFormat="1" ht="21" customHeight="1" x14ac:dyDescent="0.2">
      <c r="A14" s="149">
        <v>1</v>
      </c>
      <c r="B14" s="150" t="s">
        <v>27</v>
      </c>
      <c r="C14" s="253">
        <f>'Пр.2 РДЦ'!H31</f>
        <v>0</v>
      </c>
      <c r="D14" s="257"/>
      <c r="E14" s="257"/>
      <c r="F14" s="257"/>
      <c r="G14" s="257"/>
      <c r="H14" s="257"/>
      <c r="I14" s="258"/>
    </row>
    <row r="15" spans="1:10" s="151" customFormat="1" ht="24.75" customHeight="1" x14ac:dyDescent="0.2">
      <c r="A15" s="149">
        <v>2</v>
      </c>
      <c r="B15" s="152" t="s">
        <v>32</v>
      </c>
      <c r="C15" s="253">
        <f>'Пр.2 РДЦ'!H34</f>
        <v>0</v>
      </c>
      <c r="D15" s="253">
        <v>0</v>
      </c>
      <c r="E15" s="253">
        <v>0</v>
      </c>
      <c r="F15" s="253">
        <v>0</v>
      </c>
      <c r="G15" s="253">
        <v>0</v>
      </c>
      <c r="H15" s="253">
        <v>0</v>
      </c>
      <c r="I15" s="258">
        <f>C15</f>
        <v>0</v>
      </c>
    </row>
    <row r="16" spans="1:10" s="156" customFormat="1" ht="21.75" customHeight="1" x14ac:dyDescent="0.25">
      <c r="A16" s="153"/>
      <c r="B16" s="154" t="s">
        <v>66</v>
      </c>
      <c r="C16" s="254">
        <f t="shared" ref="C16:I16" si="0">SUM(C14:C15)</f>
        <v>0</v>
      </c>
      <c r="D16" s="254">
        <f t="shared" si="0"/>
        <v>0</v>
      </c>
      <c r="E16" s="254">
        <f t="shared" si="0"/>
        <v>0</v>
      </c>
      <c r="F16" s="254">
        <f t="shared" si="0"/>
        <v>0</v>
      </c>
      <c r="G16" s="254">
        <f t="shared" si="0"/>
        <v>0</v>
      </c>
      <c r="H16" s="254">
        <f t="shared" si="0"/>
        <v>0</v>
      </c>
      <c r="I16" s="255">
        <f t="shared" si="0"/>
        <v>0</v>
      </c>
      <c r="J16" s="155"/>
    </row>
    <row r="17" spans="1:9" s="160" customFormat="1" ht="21.75" customHeight="1" x14ac:dyDescent="0.2">
      <c r="A17" s="157"/>
      <c r="B17" s="158" t="s">
        <v>67</v>
      </c>
      <c r="C17" s="159">
        <f>C16*20/100</f>
        <v>0</v>
      </c>
      <c r="D17" s="249">
        <f t="shared" ref="D17:I17" si="1">D16*20/100</f>
        <v>0</v>
      </c>
      <c r="E17" s="249">
        <f t="shared" si="1"/>
        <v>0</v>
      </c>
      <c r="F17" s="249">
        <f t="shared" si="1"/>
        <v>0</v>
      </c>
      <c r="G17" s="249">
        <f t="shared" si="1"/>
        <v>0</v>
      </c>
      <c r="H17" s="249">
        <f t="shared" si="1"/>
        <v>0</v>
      </c>
      <c r="I17" s="250">
        <f t="shared" si="1"/>
        <v>0</v>
      </c>
    </row>
    <row r="18" spans="1:9" s="160" customFormat="1" ht="21.75" customHeight="1" thickBot="1" x14ac:dyDescent="0.25">
      <c r="A18" s="161"/>
      <c r="B18" s="162" t="s">
        <v>68</v>
      </c>
      <c r="C18" s="163">
        <f>C16+C17</f>
        <v>0</v>
      </c>
      <c r="D18" s="251">
        <f t="shared" ref="D18:I18" si="2">D16+D17</f>
        <v>0</v>
      </c>
      <c r="E18" s="251">
        <f t="shared" si="2"/>
        <v>0</v>
      </c>
      <c r="F18" s="251">
        <f t="shared" si="2"/>
        <v>0</v>
      </c>
      <c r="G18" s="251">
        <f t="shared" si="2"/>
        <v>0</v>
      </c>
      <c r="H18" s="251">
        <f t="shared" si="2"/>
        <v>0</v>
      </c>
      <c r="I18" s="252">
        <f t="shared" si="2"/>
        <v>0</v>
      </c>
    </row>
    <row r="20" spans="1:9" s="164" customFormat="1" ht="15" x14ac:dyDescent="0.25">
      <c r="B20" s="165"/>
      <c r="D20" s="166"/>
      <c r="I20" s="167"/>
    </row>
    <row r="21" spans="1:9" s="164" customFormat="1" ht="15" x14ac:dyDescent="0.25">
      <c r="B21" s="165" t="s">
        <v>84</v>
      </c>
      <c r="D21" s="166" t="s">
        <v>85</v>
      </c>
    </row>
    <row r="22" spans="1:9" s="168" customFormat="1" ht="29.25" customHeight="1" x14ac:dyDescent="0.25">
      <c r="B22" s="169"/>
      <c r="D22" s="316" t="s">
        <v>102</v>
      </c>
      <c r="E22" s="316"/>
      <c r="F22" s="316"/>
      <c r="G22" s="316"/>
      <c r="H22" s="316"/>
    </row>
    <row r="23" spans="1:9" s="168" customFormat="1" ht="30.75" customHeight="1" x14ac:dyDescent="0.25">
      <c r="B23" s="170" t="s">
        <v>110</v>
      </c>
      <c r="D23" s="171" t="s">
        <v>103</v>
      </c>
    </row>
    <row r="24" spans="1:9" s="168" customFormat="1" ht="15" x14ac:dyDescent="0.25">
      <c r="B24" s="168" t="s">
        <v>109</v>
      </c>
      <c r="D24" s="168" t="s">
        <v>108</v>
      </c>
    </row>
    <row r="25" spans="1:9" s="170" customFormat="1" ht="15" x14ac:dyDescent="0.25">
      <c r="B25" s="172" t="s">
        <v>41</v>
      </c>
      <c r="D25" s="172" t="s">
        <v>41</v>
      </c>
    </row>
    <row r="26" spans="1:9" s="170" customFormat="1" ht="15" x14ac:dyDescent="0.25">
      <c r="B26" s="172"/>
    </row>
    <row r="27" spans="1:9" s="164" customFormat="1" ht="45.75" customHeight="1" x14ac:dyDescent="0.25">
      <c r="A27" s="173"/>
      <c r="B27" s="174"/>
      <c r="D27" s="316" t="s">
        <v>104</v>
      </c>
      <c r="E27" s="316"/>
      <c r="F27" s="316"/>
      <c r="G27" s="316"/>
      <c r="H27" s="316"/>
    </row>
    <row r="28" spans="1:9" s="164" customFormat="1" ht="15" x14ac:dyDescent="0.25">
      <c r="B28" s="172"/>
      <c r="D28" s="171" t="s">
        <v>105</v>
      </c>
    </row>
    <row r="29" spans="1:9" s="164" customFormat="1" ht="15" x14ac:dyDescent="0.25">
      <c r="B29" s="172"/>
      <c r="D29" s="168" t="s">
        <v>108</v>
      </c>
    </row>
    <row r="30" spans="1:9" s="164" customFormat="1" ht="15" x14ac:dyDescent="0.25">
      <c r="B30" s="172"/>
      <c r="D30" s="172" t="s">
        <v>41</v>
      </c>
    </row>
    <row r="32" spans="1:9" ht="48.75" customHeight="1" x14ac:dyDescent="0.2">
      <c r="D32" s="316" t="s">
        <v>106</v>
      </c>
      <c r="E32" s="316"/>
      <c r="F32" s="316"/>
      <c r="G32" s="316"/>
      <c r="H32" s="316"/>
    </row>
    <row r="33" spans="4:6" ht="15" x14ac:dyDescent="0.25">
      <c r="D33" s="171" t="s">
        <v>107</v>
      </c>
      <c r="E33" s="164"/>
      <c r="F33" s="164"/>
    </row>
    <row r="34" spans="4:6" ht="15" x14ac:dyDescent="0.25">
      <c r="D34" s="168" t="s">
        <v>108</v>
      </c>
      <c r="E34" s="164"/>
      <c r="F34" s="164"/>
    </row>
  </sheetData>
  <mergeCells count="10">
    <mergeCell ref="D32:H32"/>
    <mergeCell ref="A7:I7"/>
    <mergeCell ref="A8:I8"/>
    <mergeCell ref="A9:I9"/>
    <mergeCell ref="A11:A12"/>
    <mergeCell ref="B11:B12"/>
    <mergeCell ref="C11:C12"/>
    <mergeCell ref="D11:I11"/>
    <mergeCell ref="D22:H22"/>
    <mergeCell ref="D27:H27"/>
  </mergeCells>
  <pageMargins left="0.35433070866141736" right="0.19685039370078741" top="0.70866141732283472" bottom="0.43307086614173229" header="0.19685039370078741" footer="0.23622047244094491"/>
  <pageSetup paperSize="256" scale="70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J118"/>
  <sheetViews>
    <sheetView view="pageBreakPreview" zoomScaleNormal="100" zoomScaleSheetLayoutView="100" workbookViewId="0">
      <selection activeCell="D21" sqref="D21"/>
    </sheetView>
  </sheetViews>
  <sheetFormatPr defaultColWidth="13.28515625" defaultRowHeight="12.75" x14ac:dyDescent="0.2"/>
  <cols>
    <col min="1" max="1" width="4.7109375" style="136" customWidth="1"/>
    <col min="2" max="2" width="14.140625" style="136" customWidth="1"/>
    <col min="3" max="3" width="32.28515625" style="136" customWidth="1"/>
    <col min="4" max="4" width="17.140625" style="133" customWidth="1"/>
    <col min="5" max="5" width="16.28515625" style="133" customWidth="1"/>
    <col min="6" max="6" width="20.28515625" style="131" customWidth="1"/>
    <col min="7" max="7" width="1" style="131" hidden="1" customWidth="1"/>
    <col min="8" max="9" width="13.28515625" style="131" hidden="1" customWidth="1"/>
    <col min="10" max="10" width="2.85546875" style="131" customWidth="1"/>
    <col min="11" max="256" width="13.28515625" style="131"/>
    <col min="257" max="257" width="4.7109375" style="131" customWidth="1"/>
    <col min="258" max="258" width="14.140625" style="131" customWidth="1"/>
    <col min="259" max="259" width="32.28515625" style="131" customWidth="1"/>
    <col min="260" max="260" width="17.140625" style="131" customWidth="1"/>
    <col min="261" max="261" width="16.28515625" style="131" customWidth="1"/>
    <col min="262" max="262" width="20.28515625" style="131" customWidth="1"/>
    <col min="263" max="265" width="0" style="131" hidden="1" customWidth="1"/>
    <col min="266" max="266" width="2.85546875" style="131" customWidth="1"/>
    <col min="267" max="512" width="13.28515625" style="131"/>
    <col min="513" max="513" width="4.7109375" style="131" customWidth="1"/>
    <col min="514" max="514" width="14.140625" style="131" customWidth="1"/>
    <col min="515" max="515" width="32.28515625" style="131" customWidth="1"/>
    <col min="516" max="516" width="17.140625" style="131" customWidth="1"/>
    <col min="517" max="517" width="16.28515625" style="131" customWidth="1"/>
    <col min="518" max="518" width="20.28515625" style="131" customWidth="1"/>
    <col min="519" max="521" width="0" style="131" hidden="1" customWidth="1"/>
    <col min="522" max="522" width="2.85546875" style="131" customWidth="1"/>
    <col min="523" max="768" width="13.28515625" style="131"/>
    <col min="769" max="769" width="4.7109375" style="131" customWidth="1"/>
    <col min="770" max="770" width="14.140625" style="131" customWidth="1"/>
    <col min="771" max="771" width="32.28515625" style="131" customWidth="1"/>
    <col min="772" max="772" width="17.140625" style="131" customWidth="1"/>
    <col min="773" max="773" width="16.28515625" style="131" customWidth="1"/>
    <col min="774" max="774" width="20.28515625" style="131" customWidth="1"/>
    <col min="775" max="777" width="0" style="131" hidden="1" customWidth="1"/>
    <col min="778" max="778" width="2.85546875" style="131" customWidth="1"/>
    <col min="779" max="1024" width="13.28515625" style="131"/>
    <col min="1025" max="1025" width="4.7109375" style="131" customWidth="1"/>
    <col min="1026" max="1026" width="14.140625" style="131" customWidth="1"/>
    <col min="1027" max="1027" width="32.28515625" style="131" customWidth="1"/>
    <col min="1028" max="1028" width="17.140625" style="131" customWidth="1"/>
    <col min="1029" max="1029" width="16.28515625" style="131" customWidth="1"/>
    <col min="1030" max="1030" width="20.28515625" style="131" customWidth="1"/>
    <col min="1031" max="1033" width="0" style="131" hidden="1" customWidth="1"/>
    <col min="1034" max="1034" width="2.85546875" style="131" customWidth="1"/>
    <col min="1035" max="1280" width="13.28515625" style="131"/>
    <col min="1281" max="1281" width="4.7109375" style="131" customWidth="1"/>
    <col min="1282" max="1282" width="14.140625" style="131" customWidth="1"/>
    <col min="1283" max="1283" width="32.28515625" style="131" customWidth="1"/>
    <col min="1284" max="1284" width="17.140625" style="131" customWidth="1"/>
    <col min="1285" max="1285" width="16.28515625" style="131" customWidth="1"/>
    <col min="1286" max="1286" width="20.28515625" style="131" customWidth="1"/>
    <col min="1287" max="1289" width="0" style="131" hidden="1" customWidth="1"/>
    <col min="1290" max="1290" width="2.85546875" style="131" customWidth="1"/>
    <col min="1291" max="1536" width="13.28515625" style="131"/>
    <col min="1537" max="1537" width="4.7109375" style="131" customWidth="1"/>
    <col min="1538" max="1538" width="14.140625" style="131" customWidth="1"/>
    <col min="1539" max="1539" width="32.28515625" style="131" customWidth="1"/>
    <col min="1540" max="1540" width="17.140625" style="131" customWidth="1"/>
    <col min="1541" max="1541" width="16.28515625" style="131" customWidth="1"/>
    <col min="1542" max="1542" width="20.28515625" style="131" customWidth="1"/>
    <col min="1543" max="1545" width="0" style="131" hidden="1" customWidth="1"/>
    <col min="1546" max="1546" width="2.85546875" style="131" customWidth="1"/>
    <col min="1547" max="1792" width="13.28515625" style="131"/>
    <col min="1793" max="1793" width="4.7109375" style="131" customWidth="1"/>
    <col min="1794" max="1794" width="14.140625" style="131" customWidth="1"/>
    <col min="1795" max="1795" width="32.28515625" style="131" customWidth="1"/>
    <col min="1796" max="1796" width="17.140625" style="131" customWidth="1"/>
    <col min="1797" max="1797" width="16.28515625" style="131" customWidth="1"/>
    <col min="1798" max="1798" width="20.28515625" style="131" customWidth="1"/>
    <col min="1799" max="1801" width="0" style="131" hidden="1" customWidth="1"/>
    <col min="1802" max="1802" width="2.85546875" style="131" customWidth="1"/>
    <col min="1803" max="2048" width="13.28515625" style="131"/>
    <col min="2049" max="2049" width="4.7109375" style="131" customWidth="1"/>
    <col min="2050" max="2050" width="14.140625" style="131" customWidth="1"/>
    <col min="2051" max="2051" width="32.28515625" style="131" customWidth="1"/>
    <col min="2052" max="2052" width="17.140625" style="131" customWidth="1"/>
    <col min="2053" max="2053" width="16.28515625" style="131" customWidth="1"/>
    <col min="2054" max="2054" width="20.28515625" style="131" customWidth="1"/>
    <col min="2055" max="2057" width="0" style="131" hidden="1" customWidth="1"/>
    <col min="2058" max="2058" width="2.85546875" style="131" customWidth="1"/>
    <col min="2059" max="2304" width="13.28515625" style="131"/>
    <col min="2305" max="2305" width="4.7109375" style="131" customWidth="1"/>
    <col min="2306" max="2306" width="14.140625" style="131" customWidth="1"/>
    <col min="2307" max="2307" width="32.28515625" style="131" customWidth="1"/>
    <col min="2308" max="2308" width="17.140625" style="131" customWidth="1"/>
    <col min="2309" max="2309" width="16.28515625" style="131" customWidth="1"/>
    <col min="2310" max="2310" width="20.28515625" style="131" customWidth="1"/>
    <col min="2311" max="2313" width="0" style="131" hidden="1" customWidth="1"/>
    <col min="2314" max="2314" width="2.85546875" style="131" customWidth="1"/>
    <col min="2315" max="2560" width="13.28515625" style="131"/>
    <col min="2561" max="2561" width="4.7109375" style="131" customWidth="1"/>
    <col min="2562" max="2562" width="14.140625" style="131" customWidth="1"/>
    <col min="2563" max="2563" width="32.28515625" style="131" customWidth="1"/>
    <col min="2564" max="2564" width="17.140625" style="131" customWidth="1"/>
    <col min="2565" max="2565" width="16.28515625" style="131" customWidth="1"/>
    <col min="2566" max="2566" width="20.28515625" style="131" customWidth="1"/>
    <col min="2567" max="2569" width="0" style="131" hidden="1" customWidth="1"/>
    <col min="2570" max="2570" width="2.85546875" style="131" customWidth="1"/>
    <col min="2571" max="2816" width="13.28515625" style="131"/>
    <col min="2817" max="2817" width="4.7109375" style="131" customWidth="1"/>
    <col min="2818" max="2818" width="14.140625" style="131" customWidth="1"/>
    <col min="2819" max="2819" width="32.28515625" style="131" customWidth="1"/>
    <col min="2820" max="2820" width="17.140625" style="131" customWidth="1"/>
    <col min="2821" max="2821" width="16.28515625" style="131" customWidth="1"/>
    <col min="2822" max="2822" width="20.28515625" style="131" customWidth="1"/>
    <col min="2823" max="2825" width="0" style="131" hidden="1" customWidth="1"/>
    <col min="2826" max="2826" width="2.85546875" style="131" customWidth="1"/>
    <col min="2827" max="3072" width="13.28515625" style="131"/>
    <col min="3073" max="3073" width="4.7109375" style="131" customWidth="1"/>
    <col min="3074" max="3074" width="14.140625" style="131" customWidth="1"/>
    <col min="3075" max="3075" width="32.28515625" style="131" customWidth="1"/>
    <col min="3076" max="3076" width="17.140625" style="131" customWidth="1"/>
    <col min="3077" max="3077" width="16.28515625" style="131" customWidth="1"/>
    <col min="3078" max="3078" width="20.28515625" style="131" customWidth="1"/>
    <col min="3079" max="3081" width="0" style="131" hidden="1" customWidth="1"/>
    <col min="3082" max="3082" width="2.85546875" style="131" customWidth="1"/>
    <col min="3083" max="3328" width="13.28515625" style="131"/>
    <col min="3329" max="3329" width="4.7109375" style="131" customWidth="1"/>
    <col min="3330" max="3330" width="14.140625" style="131" customWidth="1"/>
    <col min="3331" max="3331" width="32.28515625" style="131" customWidth="1"/>
    <col min="3332" max="3332" width="17.140625" style="131" customWidth="1"/>
    <col min="3333" max="3333" width="16.28515625" style="131" customWidth="1"/>
    <col min="3334" max="3334" width="20.28515625" style="131" customWidth="1"/>
    <col min="3335" max="3337" width="0" style="131" hidden="1" customWidth="1"/>
    <col min="3338" max="3338" width="2.85546875" style="131" customWidth="1"/>
    <col min="3339" max="3584" width="13.28515625" style="131"/>
    <col min="3585" max="3585" width="4.7109375" style="131" customWidth="1"/>
    <col min="3586" max="3586" width="14.140625" style="131" customWidth="1"/>
    <col min="3587" max="3587" width="32.28515625" style="131" customWidth="1"/>
    <col min="3588" max="3588" width="17.140625" style="131" customWidth="1"/>
    <col min="3589" max="3589" width="16.28515625" style="131" customWidth="1"/>
    <col min="3590" max="3590" width="20.28515625" style="131" customWidth="1"/>
    <col min="3591" max="3593" width="0" style="131" hidden="1" customWidth="1"/>
    <col min="3594" max="3594" width="2.85546875" style="131" customWidth="1"/>
    <col min="3595" max="3840" width="13.28515625" style="131"/>
    <col min="3841" max="3841" width="4.7109375" style="131" customWidth="1"/>
    <col min="3842" max="3842" width="14.140625" style="131" customWidth="1"/>
    <col min="3843" max="3843" width="32.28515625" style="131" customWidth="1"/>
    <col min="3844" max="3844" width="17.140625" style="131" customWidth="1"/>
    <col min="3845" max="3845" width="16.28515625" style="131" customWidth="1"/>
    <col min="3846" max="3846" width="20.28515625" style="131" customWidth="1"/>
    <col min="3847" max="3849" width="0" style="131" hidden="1" customWidth="1"/>
    <col min="3850" max="3850" width="2.85546875" style="131" customWidth="1"/>
    <col min="3851" max="4096" width="13.28515625" style="131"/>
    <col min="4097" max="4097" width="4.7109375" style="131" customWidth="1"/>
    <col min="4098" max="4098" width="14.140625" style="131" customWidth="1"/>
    <col min="4099" max="4099" width="32.28515625" style="131" customWidth="1"/>
    <col min="4100" max="4100" width="17.140625" style="131" customWidth="1"/>
    <col min="4101" max="4101" width="16.28515625" style="131" customWidth="1"/>
    <col min="4102" max="4102" width="20.28515625" style="131" customWidth="1"/>
    <col min="4103" max="4105" width="0" style="131" hidden="1" customWidth="1"/>
    <col min="4106" max="4106" width="2.85546875" style="131" customWidth="1"/>
    <col min="4107" max="4352" width="13.28515625" style="131"/>
    <col min="4353" max="4353" width="4.7109375" style="131" customWidth="1"/>
    <col min="4354" max="4354" width="14.140625" style="131" customWidth="1"/>
    <col min="4355" max="4355" width="32.28515625" style="131" customWidth="1"/>
    <col min="4356" max="4356" width="17.140625" style="131" customWidth="1"/>
    <col min="4357" max="4357" width="16.28515625" style="131" customWidth="1"/>
    <col min="4358" max="4358" width="20.28515625" style="131" customWidth="1"/>
    <col min="4359" max="4361" width="0" style="131" hidden="1" customWidth="1"/>
    <col min="4362" max="4362" width="2.85546875" style="131" customWidth="1"/>
    <col min="4363" max="4608" width="13.28515625" style="131"/>
    <col min="4609" max="4609" width="4.7109375" style="131" customWidth="1"/>
    <col min="4610" max="4610" width="14.140625" style="131" customWidth="1"/>
    <col min="4611" max="4611" width="32.28515625" style="131" customWidth="1"/>
    <col min="4612" max="4612" width="17.140625" style="131" customWidth="1"/>
    <col min="4613" max="4613" width="16.28515625" style="131" customWidth="1"/>
    <col min="4614" max="4614" width="20.28515625" style="131" customWidth="1"/>
    <col min="4615" max="4617" width="0" style="131" hidden="1" customWidth="1"/>
    <col min="4618" max="4618" width="2.85546875" style="131" customWidth="1"/>
    <col min="4619" max="4864" width="13.28515625" style="131"/>
    <col min="4865" max="4865" width="4.7109375" style="131" customWidth="1"/>
    <col min="4866" max="4866" width="14.140625" style="131" customWidth="1"/>
    <col min="4867" max="4867" width="32.28515625" style="131" customWidth="1"/>
    <col min="4868" max="4868" width="17.140625" style="131" customWidth="1"/>
    <col min="4869" max="4869" width="16.28515625" style="131" customWidth="1"/>
    <col min="4870" max="4870" width="20.28515625" style="131" customWidth="1"/>
    <col min="4871" max="4873" width="0" style="131" hidden="1" customWidth="1"/>
    <col min="4874" max="4874" width="2.85546875" style="131" customWidth="1"/>
    <col min="4875" max="5120" width="13.28515625" style="131"/>
    <col min="5121" max="5121" width="4.7109375" style="131" customWidth="1"/>
    <col min="5122" max="5122" width="14.140625" style="131" customWidth="1"/>
    <col min="5123" max="5123" width="32.28515625" style="131" customWidth="1"/>
    <col min="5124" max="5124" width="17.140625" style="131" customWidth="1"/>
    <col min="5125" max="5125" width="16.28515625" style="131" customWidth="1"/>
    <col min="5126" max="5126" width="20.28515625" style="131" customWidth="1"/>
    <col min="5127" max="5129" width="0" style="131" hidden="1" customWidth="1"/>
    <col min="5130" max="5130" width="2.85546875" style="131" customWidth="1"/>
    <col min="5131" max="5376" width="13.28515625" style="131"/>
    <col min="5377" max="5377" width="4.7109375" style="131" customWidth="1"/>
    <col min="5378" max="5378" width="14.140625" style="131" customWidth="1"/>
    <col min="5379" max="5379" width="32.28515625" style="131" customWidth="1"/>
    <col min="5380" max="5380" width="17.140625" style="131" customWidth="1"/>
    <col min="5381" max="5381" width="16.28515625" style="131" customWidth="1"/>
    <col min="5382" max="5382" width="20.28515625" style="131" customWidth="1"/>
    <col min="5383" max="5385" width="0" style="131" hidden="1" customWidth="1"/>
    <col min="5386" max="5386" width="2.85546875" style="131" customWidth="1"/>
    <col min="5387" max="5632" width="13.28515625" style="131"/>
    <col min="5633" max="5633" width="4.7109375" style="131" customWidth="1"/>
    <col min="5634" max="5634" width="14.140625" style="131" customWidth="1"/>
    <col min="5635" max="5635" width="32.28515625" style="131" customWidth="1"/>
    <col min="5636" max="5636" width="17.140625" style="131" customWidth="1"/>
    <col min="5637" max="5637" width="16.28515625" style="131" customWidth="1"/>
    <col min="5638" max="5638" width="20.28515625" style="131" customWidth="1"/>
    <col min="5639" max="5641" width="0" style="131" hidden="1" customWidth="1"/>
    <col min="5642" max="5642" width="2.85546875" style="131" customWidth="1"/>
    <col min="5643" max="5888" width="13.28515625" style="131"/>
    <col min="5889" max="5889" width="4.7109375" style="131" customWidth="1"/>
    <col min="5890" max="5890" width="14.140625" style="131" customWidth="1"/>
    <col min="5891" max="5891" width="32.28515625" style="131" customWidth="1"/>
    <col min="5892" max="5892" width="17.140625" style="131" customWidth="1"/>
    <col min="5893" max="5893" width="16.28515625" style="131" customWidth="1"/>
    <col min="5894" max="5894" width="20.28515625" style="131" customWidth="1"/>
    <col min="5895" max="5897" width="0" style="131" hidden="1" customWidth="1"/>
    <col min="5898" max="5898" width="2.85546875" style="131" customWidth="1"/>
    <col min="5899" max="6144" width="13.28515625" style="131"/>
    <col min="6145" max="6145" width="4.7109375" style="131" customWidth="1"/>
    <col min="6146" max="6146" width="14.140625" style="131" customWidth="1"/>
    <col min="6147" max="6147" width="32.28515625" style="131" customWidth="1"/>
    <col min="6148" max="6148" width="17.140625" style="131" customWidth="1"/>
    <col min="6149" max="6149" width="16.28515625" style="131" customWidth="1"/>
    <col min="6150" max="6150" width="20.28515625" style="131" customWidth="1"/>
    <col min="6151" max="6153" width="0" style="131" hidden="1" customWidth="1"/>
    <col min="6154" max="6154" width="2.85546875" style="131" customWidth="1"/>
    <col min="6155" max="6400" width="13.28515625" style="131"/>
    <col min="6401" max="6401" width="4.7109375" style="131" customWidth="1"/>
    <col min="6402" max="6402" width="14.140625" style="131" customWidth="1"/>
    <col min="6403" max="6403" width="32.28515625" style="131" customWidth="1"/>
    <col min="6404" max="6404" width="17.140625" style="131" customWidth="1"/>
    <col min="6405" max="6405" width="16.28515625" style="131" customWidth="1"/>
    <col min="6406" max="6406" width="20.28515625" style="131" customWidth="1"/>
    <col min="6407" max="6409" width="0" style="131" hidden="1" customWidth="1"/>
    <col min="6410" max="6410" width="2.85546875" style="131" customWidth="1"/>
    <col min="6411" max="6656" width="13.28515625" style="131"/>
    <col min="6657" max="6657" width="4.7109375" style="131" customWidth="1"/>
    <col min="6658" max="6658" width="14.140625" style="131" customWidth="1"/>
    <col min="6659" max="6659" width="32.28515625" style="131" customWidth="1"/>
    <col min="6660" max="6660" width="17.140625" style="131" customWidth="1"/>
    <col min="6661" max="6661" width="16.28515625" style="131" customWidth="1"/>
    <col min="6662" max="6662" width="20.28515625" style="131" customWidth="1"/>
    <col min="6663" max="6665" width="0" style="131" hidden="1" customWidth="1"/>
    <col min="6666" max="6666" width="2.85546875" style="131" customWidth="1"/>
    <col min="6667" max="6912" width="13.28515625" style="131"/>
    <col min="6913" max="6913" width="4.7109375" style="131" customWidth="1"/>
    <col min="6914" max="6914" width="14.140625" style="131" customWidth="1"/>
    <col min="6915" max="6915" width="32.28515625" style="131" customWidth="1"/>
    <col min="6916" max="6916" width="17.140625" style="131" customWidth="1"/>
    <col min="6917" max="6917" width="16.28515625" style="131" customWidth="1"/>
    <col min="6918" max="6918" width="20.28515625" style="131" customWidth="1"/>
    <col min="6919" max="6921" width="0" style="131" hidden="1" customWidth="1"/>
    <col min="6922" max="6922" width="2.85546875" style="131" customWidth="1"/>
    <col min="6923" max="7168" width="13.28515625" style="131"/>
    <col min="7169" max="7169" width="4.7109375" style="131" customWidth="1"/>
    <col min="7170" max="7170" width="14.140625" style="131" customWidth="1"/>
    <col min="7171" max="7171" width="32.28515625" style="131" customWidth="1"/>
    <col min="7172" max="7172" width="17.140625" style="131" customWidth="1"/>
    <col min="7173" max="7173" width="16.28515625" style="131" customWidth="1"/>
    <col min="7174" max="7174" width="20.28515625" style="131" customWidth="1"/>
    <col min="7175" max="7177" width="0" style="131" hidden="1" customWidth="1"/>
    <col min="7178" max="7178" width="2.85546875" style="131" customWidth="1"/>
    <col min="7179" max="7424" width="13.28515625" style="131"/>
    <col min="7425" max="7425" width="4.7109375" style="131" customWidth="1"/>
    <col min="7426" max="7426" width="14.140625" style="131" customWidth="1"/>
    <col min="7427" max="7427" width="32.28515625" style="131" customWidth="1"/>
    <col min="7428" max="7428" width="17.140625" style="131" customWidth="1"/>
    <col min="7429" max="7429" width="16.28515625" style="131" customWidth="1"/>
    <col min="7430" max="7430" width="20.28515625" style="131" customWidth="1"/>
    <col min="7431" max="7433" width="0" style="131" hidden="1" customWidth="1"/>
    <col min="7434" max="7434" width="2.85546875" style="131" customWidth="1"/>
    <col min="7435" max="7680" width="13.28515625" style="131"/>
    <col min="7681" max="7681" width="4.7109375" style="131" customWidth="1"/>
    <col min="7682" max="7682" width="14.140625" style="131" customWidth="1"/>
    <col min="7683" max="7683" width="32.28515625" style="131" customWidth="1"/>
    <col min="7684" max="7684" width="17.140625" style="131" customWidth="1"/>
    <col min="7685" max="7685" width="16.28515625" style="131" customWidth="1"/>
    <col min="7686" max="7686" width="20.28515625" style="131" customWidth="1"/>
    <col min="7687" max="7689" width="0" style="131" hidden="1" customWidth="1"/>
    <col min="7690" max="7690" width="2.85546875" style="131" customWidth="1"/>
    <col min="7691" max="7936" width="13.28515625" style="131"/>
    <col min="7937" max="7937" width="4.7109375" style="131" customWidth="1"/>
    <col min="7938" max="7938" width="14.140625" style="131" customWidth="1"/>
    <col min="7939" max="7939" width="32.28515625" style="131" customWidth="1"/>
    <col min="7940" max="7940" width="17.140625" style="131" customWidth="1"/>
    <col min="7941" max="7941" width="16.28515625" style="131" customWidth="1"/>
    <col min="7942" max="7942" width="20.28515625" style="131" customWidth="1"/>
    <col min="7943" max="7945" width="0" style="131" hidden="1" customWidth="1"/>
    <col min="7946" max="7946" width="2.85546875" style="131" customWidth="1"/>
    <col min="7947" max="8192" width="13.28515625" style="131"/>
    <col min="8193" max="8193" width="4.7109375" style="131" customWidth="1"/>
    <col min="8194" max="8194" width="14.140625" style="131" customWidth="1"/>
    <col min="8195" max="8195" width="32.28515625" style="131" customWidth="1"/>
    <col min="8196" max="8196" width="17.140625" style="131" customWidth="1"/>
    <col min="8197" max="8197" width="16.28515625" style="131" customWidth="1"/>
    <col min="8198" max="8198" width="20.28515625" style="131" customWidth="1"/>
    <col min="8199" max="8201" width="0" style="131" hidden="1" customWidth="1"/>
    <col min="8202" max="8202" width="2.85546875" style="131" customWidth="1"/>
    <col min="8203" max="8448" width="13.28515625" style="131"/>
    <col min="8449" max="8449" width="4.7109375" style="131" customWidth="1"/>
    <col min="8450" max="8450" width="14.140625" style="131" customWidth="1"/>
    <col min="8451" max="8451" width="32.28515625" style="131" customWidth="1"/>
    <col min="8452" max="8452" width="17.140625" style="131" customWidth="1"/>
    <col min="8453" max="8453" width="16.28515625" style="131" customWidth="1"/>
    <col min="8454" max="8454" width="20.28515625" style="131" customWidth="1"/>
    <col min="8455" max="8457" width="0" style="131" hidden="1" customWidth="1"/>
    <col min="8458" max="8458" width="2.85546875" style="131" customWidth="1"/>
    <col min="8459" max="8704" width="13.28515625" style="131"/>
    <col min="8705" max="8705" width="4.7109375" style="131" customWidth="1"/>
    <col min="8706" max="8706" width="14.140625" style="131" customWidth="1"/>
    <col min="8707" max="8707" width="32.28515625" style="131" customWidth="1"/>
    <col min="8708" max="8708" width="17.140625" style="131" customWidth="1"/>
    <col min="8709" max="8709" width="16.28515625" style="131" customWidth="1"/>
    <col min="8710" max="8710" width="20.28515625" style="131" customWidth="1"/>
    <col min="8711" max="8713" width="0" style="131" hidden="1" customWidth="1"/>
    <col min="8714" max="8714" width="2.85546875" style="131" customWidth="1"/>
    <col min="8715" max="8960" width="13.28515625" style="131"/>
    <col min="8961" max="8961" width="4.7109375" style="131" customWidth="1"/>
    <col min="8962" max="8962" width="14.140625" style="131" customWidth="1"/>
    <col min="8963" max="8963" width="32.28515625" style="131" customWidth="1"/>
    <col min="8964" max="8964" width="17.140625" style="131" customWidth="1"/>
    <col min="8965" max="8965" width="16.28515625" style="131" customWidth="1"/>
    <col min="8966" max="8966" width="20.28515625" style="131" customWidth="1"/>
    <col min="8967" max="8969" width="0" style="131" hidden="1" customWidth="1"/>
    <col min="8970" max="8970" width="2.85546875" style="131" customWidth="1"/>
    <col min="8971" max="9216" width="13.28515625" style="131"/>
    <col min="9217" max="9217" width="4.7109375" style="131" customWidth="1"/>
    <col min="9218" max="9218" width="14.140625" style="131" customWidth="1"/>
    <col min="9219" max="9219" width="32.28515625" style="131" customWidth="1"/>
    <col min="9220" max="9220" width="17.140625" style="131" customWidth="1"/>
    <col min="9221" max="9221" width="16.28515625" style="131" customWidth="1"/>
    <col min="9222" max="9222" width="20.28515625" style="131" customWidth="1"/>
    <col min="9223" max="9225" width="0" style="131" hidden="1" customWidth="1"/>
    <col min="9226" max="9226" width="2.85546875" style="131" customWidth="1"/>
    <col min="9227" max="9472" width="13.28515625" style="131"/>
    <col min="9473" max="9473" width="4.7109375" style="131" customWidth="1"/>
    <col min="9474" max="9474" width="14.140625" style="131" customWidth="1"/>
    <col min="9475" max="9475" width="32.28515625" style="131" customWidth="1"/>
    <col min="9476" max="9476" width="17.140625" style="131" customWidth="1"/>
    <col min="9477" max="9477" width="16.28515625" style="131" customWidth="1"/>
    <col min="9478" max="9478" width="20.28515625" style="131" customWidth="1"/>
    <col min="9479" max="9481" width="0" style="131" hidden="1" customWidth="1"/>
    <col min="9482" max="9482" width="2.85546875" style="131" customWidth="1"/>
    <col min="9483" max="9728" width="13.28515625" style="131"/>
    <col min="9729" max="9729" width="4.7109375" style="131" customWidth="1"/>
    <col min="9730" max="9730" width="14.140625" style="131" customWidth="1"/>
    <col min="9731" max="9731" width="32.28515625" style="131" customWidth="1"/>
    <col min="9732" max="9732" width="17.140625" style="131" customWidth="1"/>
    <col min="9733" max="9733" width="16.28515625" style="131" customWidth="1"/>
    <col min="9734" max="9734" width="20.28515625" style="131" customWidth="1"/>
    <col min="9735" max="9737" width="0" style="131" hidden="1" customWidth="1"/>
    <col min="9738" max="9738" width="2.85546875" style="131" customWidth="1"/>
    <col min="9739" max="9984" width="13.28515625" style="131"/>
    <col min="9985" max="9985" width="4.7109375" style="131" customWidth="1"/>
    <col min="9986" max="9986" width="14.140625" style="131" customWidth="1"/>
    <col min="9987" max="9987" width="32.28515625" style="131" customWidth="1"/>
    <col min="9988" max="9988" width="17.140625" style="131" customWidth="1"/>
    <col min="9989" max="9989" width="16.28515625" style="131" customWidth="1"/>
    <col min="9990" max="9990" width="20.28515625" style="131" customWidth="1"/>
    <col min="9991" max="9993" width="0" style="131" hidden="1" customWidth="1"/>
    <col min="9994" max="9994" width="2.85546875" style="131" customWidth="1"/>
    <col min="9995" max="10240" width="13.28515625" style="131"/>
    <col min="10241" max="10241" width="4.7109375" style="131" customWidth="1"/>
    <col min="10242" max="10242" width="14.140625" style="131" customWidth="1"/>
    <col min="10243" max="10243" width="32.28515625" style="131" customWidth="1"/>
    <col min="10244" max="10244" width="17.140625" style="131" customWidth="1"/>
    <col min="10245" max="10245" width="16.28515625" style="131" customWidth="1"/>
    <col min="10246" max="10246" width="20.28515625" style="131" customWidth="1"/>
    <col min="10247" max="10249" width="0" style="131" hidden="1" customWidth="1"/>
    <col min="10250" max="10250" width="2.85546875" style="131" customWidth="1"/>
    <col min="10251" max="10496" width="13.28515625" style="131"/>
    <col min="10497" max="10497" width="4.7109375" style="131" customWidth="1"/>
    <col min="10498" max="10498" width="14.140625" style="131" customWidth="1"/>
    <col min="10499" max="10499" width="32.28515625" style="131" customWidth="1"/>
    <col min="10500" max="10500" width="17.140625" style="131" customWidth="1"/>
    <col min="10501" max="10501" width="16.28515625" style="131" customWidth="1"/>
    <col min="10502" max="10502" width="20.28515625" style="131" customWidth="1"/>
    <col min="10503" max="10505" width="0" style="131" hidden="1" customWidth="1"/>
    <col min="10506" max="10506" width="2.85546875" style="131" customWidth="1"/>
    <col min="10507" max="10752" width="13.28515625" style="131"/>
    <col min="10753" max="10753" width="4.7109375" style="131" customWidth="1"/>
    <col min="10754" max="10754" width="14.140625" style="131" customWidth="1"/>
    <col min="10755" max="10755" width="32.28515625" style="131" customWidth="1"/>
    <col min="10756" max="10756" width="17.140625" style="131" customWidth="1"/>
    <col min="10757" max="10757" width="16.28515625" style="131" customWidth="1"/>
    <col min="10758" max="10758" width="20.28515625" style="131" customWidth="1"/>
    <col min="10759" max="10761" width="0" style="131" hidden="1" customWidth="1"/>
    <col min="10762" max="10762" width="2.85546875" style="131" customWidth="1"/>
    <col min="10763" max="11008" width="13.28515625" style="131"/>
    <col min="11009" max="11009" width="4.7109375" style="131" customWidth="1"/>
    <col min="11010" max="11010" width="14.140625" style="131" customWidth="1"/>
    <col min="11011" max="11011" width="32.28515625" style="131" customWidth="1"/>
    <col min="11012" max="11012" width="17.140625" style="131" customWidth="1"/>
    <col min="11013" max="11013" width="16.28515625" style="131" customWidth="1"/>
    <col min="11014" max="11014" width="20.28515625" style="131" customWidth="1"/>
    <col min="11015" max="11017" width="0" style="131" hidden="1" customWidth="1"/>
    <col min="11018" max="11018" width="2.85546875" style="131" customWidth="1"/>
    <col min="11019" max="11264" width="13.28515625" style="131"/>
    <col min="11265" max="11265" width="4.7109375" style="131" customWidth="1"/>
    <col min="11266" max="11266" width="14.140625" style="131" customWidth="1"/>
    <col min="11267" max="11267" width="32.28515625" style="131" customWidth="1"/>
    <col min="11268" max="11268" width="17.140625" style="131" customWidth="1"/>
    <col min="11269" max="11269" width="16.28515625" style="131" customWidth="1"/>
    <col min="11270" max="11270" width="20.28515625" style="131" customWidth="1"/>
    <col min="11271" max="11273" width="0" style="131" hidden="1" customWidth="1"/>
    <col min="11274" max="11274" width="2.85546875" style="131" customWidth="1"/>
    <col min="11275" max="11520" width="13.28515625" style="131"/>
    <col min="11521" max="11521" width="4.7109375" style="131" customWidth="1"/>
    <col min="11522" max="11522" width="14.140625" style="131" customWidth="1"/>
    <col min="11523" max="11523" width="32.28515625" style="131" customWidth="1"/>
    <col min="11524" max="11524" width="17.140625" style="131" customWidth="1"/>
    <col min="11525" max="11525" width="16.28515625" style="131" customWidth="1"/>
    <col min="11526" max="11526" width="20.28515625" style="131" customWidth="1"/>
    <col min="11527" max="11529" width="0" style="131" hidden="1" customWidth="1"/>
    <col min="11530" max="11530" width="2.85546875" style="131" customWidth="1"/>
    <col min="11531" max="11776" width="13.28515625" style="131"/>
    <col min="11777" max="11777" width="4.7109375" style="131" customWidth="1"/>
    <col min="11778" max="11778" width="14.140625" style="131" customWidth="1"/>
    <col min="11779" max="11779" width="32.28515625" style="131" customWidth="1"/>
    <col min="11780" max="11780" width="17.140625" style="131" customWidth="1"/>
    <col min="11781" max="11781" width="16.28515625" style="131" customWidth="1"/>
    <col min="11782" max="11782" width="20.28515625" style="131" customWidth="1"/>
    <col min="11783" max="11785" width="0" style="131" hidden="1" customWidth="1"/>
    <col min="11786" max="11786" width="2.85546875" style="131" customWidth="1"/>
    <col min="11787" max="12032" width="13.28515625" style="131"/>
    <col min="12033" max="12033" width="4.7109375" style="131" customWidth="1"/>
    <col min="12034" max="12034" width="14.140625" style="131" customWidth="1"/>
    <col min="12035" max="12035" width="32.28515625" style="131" customWidth="1"/>
    <col min="12036" max="12036" width="17.140625" style="131" customWidth="1"/>
    <col min="12037" max="12037" width="16.28515625" style="131" customWidth="1"/>
    <col min="12038" max="12038" width="20.28515625" style="131" customWidth="1"/>
    <col min="12039" max="12041" width="0" style="131" hidden="1" customWidth="1"/>
    <col min="12042" max="12042" width="2.85546875" style="131" customWidth="1"/>
    <col min="12043" max="12288" width="13.28515625" style="131"/>
    <col min="12289" max="12289" width="4.7109375" style="131" customWidth="1"/>
    <col min="12290" max="12290" width="14.140625" style="131" customWidth="1"/>
    <col min="12291" max="12291" width="32.28515625" style="131" customWidth="1"/>
    <col min="12292" max="12292" width="17.140625" style="131" customWidth="1"/>
    <col min="12293" max="12293" width="16.28515625" style="131" customWidth="1"/>
    <col min="12294" max="12294" width="20.28515625" style="131" customWidth="1"/>
    <col min="12295" max="12297" width="0" style="131" hidden="1" customWidth="1"/>
    <col min="12298" max="12298" width="2.85546875" style="131" customWidth="1"/>
    <col min="12299" max="12544" width="13.28515625" style="131"/>
    <col min="12545" max="12545" width="4.7109375" style="131" customWidth="1"/>
    <col min="12546" max="12546" width="14.140625" style="131" customWidth="1"/>
    <col min="12547" max="12547" width="32.28515625" style="131" customWidth="1"/>
    <col min="12548" max="12548" width="17.140625" style="131" customWidth="1"/>
    <col min="12549" max="12549" width="16.28515625" style="131" customWidth="1"/>
    <col min="12550" max="12550" width="20.28515625" style="131" customWidth="1"/>
    <col min="12551" max="12553" width="0" style="131" hidden="1" customWidth="1"/>
    <col min="12554" max="12554" width="2.85546875" style="131" customWidth="1"/>
    <col min="12555" max="12800" width="13.28515625" style="131"/>
    <col min="12801" max="12801" width="4.7109375" style="131" customWidth="1"/>
    <col min="12802" max="12802" width="14.140625" style="131" customWidth="1"/>
    <col min="12803" max="12803" width="32.28515625" style="131" customWidth="1"/>
    <col min="12804" max="12804" width="17.140625" style="131" customWidth="1"/>
    <col min="12805" max="12805" width="16.28515625" style="131" customWidth="1"/>
    <col min="12806" max="12806" width="20.28515625" style="131" customWidth="1"/>
    <col min="12807" max="12809" width="0" style="131" hidden="1" customWidth="1"/>
    <col min="12810" max="12810" width="2.85546875" style="131" customWidth="1"/>
    <col min="12811" max="13056" width="13.28515625" style="131"/>
    <col min="13057" max="13057" width="4.7109375" style="131" customWidth="1"/>
    <col min="13058" max="13058" width="14.140625" style="131" customWidth="1"/>
    <col min="13059" max="13059" width="32.28515625" style="131" customWidth="1"/>
    <col min="13060" max="13060" width="17.140625" style="131" customWidth="1"/>
    <col min="13061" max="13061" width="16.28515625" style="131" customWidth="1"/>
    <col min="13062" max="13062" width="20.28515625" style="131" customWidth="1"/>
    <col min="13063" max="13065" width="0" style="131" hidden="1" customWidth="1"/>
    <col min="13066" max="13066" width="2.85546875" style="131" customWidth="1"/>
    <col min="13067" max="13312" width="13.28515625" style="131"/>
    <col min="13313" max="13313" width="4.7109375" style="131" customWidth="1"/>
    <col min="13314" max="13314" width="14.140625" style="131" customWidth="1"/>
    <col min="13315" max="13315" width="32.28515625" style="131" customWidth="1"/>
    <col min="13316" max="13316" width="17.140625" style="131" customWidth="1"/>
    <col min="13317" max="13317" width="16.28515625" style="131" customWidth="1"/>
    <col min="13318" max="13318" width="20.28515625" style="131" customWidth="1"/>
    <col min="13319" max="13321" width="0" style="131" hidden="1" customWidth="1"/>
    <col min="13322" max="13322" width="2.85546875" style="131" customWidth="1"/>
    <col min="13323" max="13568" width="13.28515625" style="131"/>
    <col min="13569" max="13569" width="4.7109375" style="131" customWidth="1"/>
    <col min="13570" max="13570" width="14.140625" style="131" customWidth="1"/>
    <col min="13571" max="13571" width="32.28515625" style="131" customWidth="1"/>
    <col min="13572" max="13572" width="17.140625" style="131" customWidth="1"/>
    <col min="13573" max="13573" width="16.28515625" style="131" customWidth="1"/>
    <col min="13574" max="13574" width="20.28515625" style="131" customWidth="1"/>
    <col min="13575" max="13577" width="0" style="131" hidden="1" customWidth="1"/>
    <col min="13578" max="13578" width="2.85546875" style="131" customWidth="1"/>
    <col min="13579" max="13824" width="13.28515625" style="131"/>
    <col min="13825" max="13825" width="4.7109375" style="131" customWidth="1"/>
    <col min="13826" max="13826" width="14.140625" style="131" customWidth="1"/>
    <col min="13827" max="13827" width="32.28515625" style="131" customWidth="1"/>
    <col min="13828" max="13828" width="17.140625" style="131" customWidth="1"/>
    <col min="13829" max="13829" width="16.28515625" style="131" customWidth="1"/>
    <col min="13830" max="13830" width="20.28515625" style="131" customWidth="1"/>
    <col min="13831" max="13833" width="0" style="131" hidden="1" customWidth="1"/>
    <col min="13834" max="13834" width="2.85546875" style="131" customWidth="1"/>
    <col min="13835" max="14080" width="13.28515625" style="131"/>
    <col min="14081" max="14081" width="4.7109375" style="131" customWidth="1"/>
    <col min="14082" max="14082" width="14.140625" style="131" customWidth="1"/>
    <col min="14083" max="14083" width="32.28515625" style="131" customWidth="1"/>
    <col min="14084" max="14084" width="17.140625" style="131" customWidth="1"/>
    <col min="14085" max="14085" width="16.28515625" style="131" customWidth="1"/>
    <col min="14086" max="14086" width="20.28515625" style="131" customWidth="1"/>
    <col min="14087" max="14089" width="0" style="131" hidden="1" customWidth="1"/>
    <col min="14090" max="14090" width="2.85546875" style="131" customWidth="1"/>
    <col min="14091" max="14336" width="13.28515625" style="131"/>
    <col min="14337" max="14337" width="4.7109375" style="131" customWidth="1"/>
    <col min="14338" max="14338" width="14.140625" style="131" customWidth="1"/>
    <col min="14339" max="14339" width="32.28515625" style="131" customWidth="1"/>
    <col min="14340" max="14340" width="17.140625" style="131" customWidth="1"/>
    <col min="14341" max="14341" width="16.28515625" style="131" customWidth="1"/>
    <col min="14342" max="14342" width="20.28515625" style="131" customWidth="1"/>
    <col min="14343" max="14345" width="0" style="131" hidden="1" customWidth="1"/>
    <col min="14346" max="14346" width="2.85546875" style="131" customWidth="1"/>
    <col min="14347" max="14592" width="13.28515625" style="131"/>
    <col min="14593" max="14593" width="4.7109375" style="131" customWidth="1"/>
    <col min="14594" max="14594" width="14.140625" style="131" customWidth="1"/>
    <col min="14595" max="14595" width="32.28515625" style="131" customWidth="1"/>
    <col min="14596" max="14596" width="17.140625" style="131" customWidth="1"/>
    <col min="14597" max="14597" width="16.28515625" style="131" customWidth="1"/>
    <col min="14598" max="14598" width="20.28515625" style="131" customWidth="1"/>
    <col min="14599" max="14601" width="0" style="131" hidden="1" customWidth="1"/>
    <col min="14602" max="14602" width="2.85546875" style="131" customWidth="1"/>
    <col min="14603" max="14848" width="13.28515625" style="131"/>
    <col min="14849" max="14849" width="4.7109375" style="131" customWidth="1"/>
    <col min="14850" max="14850" width="14.140625" style="131" customWidth="1"/>
    <col min="14851" max="14851" width="32.28515625" style="131" customWidth="1"/>
    <col min="14852" max="14852" width="17.140625" style="131" customWidth="1"/>
    <col min="14853" max="14853" width="16.28515625" style="131" customWidth="1"/>
    <col min="14854" max="14854" width="20.28515625" style="131" customWidth="1"/>
    <col min="14855" max="14857" width="0" style="131" hidden="1" customWidth="1"/>
    <col min="14858" max="14858" width="2.85546875" style="131" customWidth="1"/>
    <col min="14859" max="15104" width="13.28515625" style="131"/>
    <col min="15105" max="15105" width="4.7109375" style="131" customWidth="1"/>
    <col min="15106" max="15106" width="14.140625" style="131" customWidth="1"/>
    <col min="15107" max="15107" width="32.28515625" style="131" customWidth="1"/>
    <col min="15108" max="15108" width="17.140625" style="131" customWidth="1"/>
    <col min="15109" max="15109" width="16.28515625" style="131" customWidth="1"/>
    <col min="15110" max="15110" width="20.28515625" style="131" customWidth="1"/>
    <col min="15111" max="15113" width="0" style="131" hidden="1" customWidth="1"/>
    <col min="15114" max="15114" width="2.85546875" style="131" customWidth="1"/>
    <col min="15115" max="15360" width="13.28515625" style="131"/>
    <col min="15361" max="15361" width="4.7109375" style="131" customWidth="1"/>
    <col min="15362" max="15362" width="14.140625" style="131" customWidth="1"/>
    <col min="15363" max="15363" width="32.28515625" style="131" customWidth="1"/>
    <col min="15364" max="15364" width="17.140625" style="131" customWidth="1"/>
    <col min="15365" max="15365" width="16.28515625" style="131" customWidth="1"/>
    <col min="15366" max="15366" width="20.28515625" style="131" customWidth="1"/>
    <col min="15367" max="15369" width="0" style="131" hidden="1" customWidth="1"/>
    <col min="15370" max="15370" width="2.85546875" style="131" customWidth="1"/>
    <col min="15371" max="15616" width="13.28515625" style="131"/>
    <col min="15617" max="15617" width="4.7109375" style="131" customWidth="1"/>
    <col min="15618" max="15618" width="14.140625" style="131" customWidth="1"/>
    <col min="15619" max="15619" width="32.28515625" style="131" customWidth="1"/>
    <col min="15620" max="15620" width="17.140625" style="131" customWidth="1"/>
    <col min="15621" max="15621" width="16.28515625" style="131" customWidth="1"/>
    <col min="15622" max="15622" width="20.28515625" style="131" customWidth="1"/>
    <col min="15623" max="15625" width="0" style="131" hidden="1" customWidth="1"/>
    <col min="15626" max="15626" width="2.85546875" style="131" customWidth="1"/>
    <col min="15627" max="15872" width="13.28515625" style="131"/>
    <col min="15873" max="15873" width="4.7109375" style="131" customWidth="1"/>
    <col min="15874" max="15874" width="14.140625" style="131" customWidth="1"/>
    <col min="15875" max="15875" width="32.28515625" style="131" customWidth="1"/>
    <col min="15876" max="15876" width="17.140625" style="131" customWidth="1"/>
    <col min="15877" max="15877" width="16.28515625" style="131" customWidth="1"/>
    <col min="15878" max="15878" width="20.28515625" style="131" customWidth="1"/>
    <col min="15879" max="15881" width="0" style="131" hidden="1" customWidth="1"/>
    <col min="15882" max="15882" width="2.85546875" style="131" customWidth="1"/>
    <col min="15883" max="16128" width="13.28515625" style="131"/>
    <col min="16129" max="16129" width="4.7109375" style="131" customWidth="1"/>
    <col min="16130" max="16130" width="14.140625" style="131" customWidth="1"/>
    <col min="16131" max="16131" width="32.28515625" style="131" customWidth="1"/>
    <col min="16132" max="16132" width="17.140625" style="131" customWidth="1"/>
    <col min="16133" max="16133" width="16.28515625" style="131" customWidth="1"/>
    <col min="16134" max="16134" width="20.28515625" style="131" customWidth="1"/>
    <col min="16135" max="16137" width="0" style="131" hidden="1" customWidth="1"/>
    <col min="16138" max="16138" width="2.85546875" style="131" customWidth="1"/>
    <col min="16139" max="16384" width="13.28515625" style="131"/>
  </cols>
  <sheetData>
    <row r="1" spans="1:218" s="91" customFormat="1" ht="15" x14ac:dyDescent="0.25">
      <c r="A1" s="88"/>
      <c r="B1" s="88"/>
      <c r="C1" s="88"/>
      <c r="D1" s="89"/>
      <c r="E1" s="89"/>
      <c r="F1" s="90" t="s">
        <v>34</v>
      </c>
    </row>
    <row r="2" spans="1:218" s="91" customFormat="1" ht="17.25" customHeight="1" x14ac:dyDescent="0.25">
      <c r="A2" s="89"/>
      <c r="B2" s="89"/>
      <c r="C2" s="89"/>
      <c r="D2" s="89"/>
      <c r="E2" s="89"/>
      <c r="F2" s="90" t="s">
        <v>115</v>
      </c>
    </row>
    <row r="3" spans="1:218" s="91" customFormat="1" ht="15" x14ac:dyDescent="0.25">
      <c r="A3" s="89"/>
      <c r="B3" s="89"/>
      <c r="C3" s="89"/>
      <c r="D3" s="89"/>
      <c r="E3" s="89"/>
      <c r="H3" s="89"/>
    </row>
    <row r="4" spans="1:218" s="91" customFormat="1" ht="24" customHeight="1" x14ac:dyDescent="0.25">
      <c r="A4" s="89"/>
      <c r="B4" s="92" t="s">
        <v>35</v>
      </c>
      <c r="C4" s="93"/>
      <c r="D4" s="94"/>
      <c r="E4" s="94" t="s">
        <v>36</v>
      </c>
    </row>
    <row r="5" spans="1:218" s="91" customFormat="1" ht="60.75" customHeight="1" x14ac:dyDescent="0.25">
      <c r="A5" s="89"/>
      <c r="B5" s="326"/>
      <c r="C5" s="326"/>
      <c r="D5" s="95"/>
      <c r="E5" s="326" t="s">
        <v>37</v>
      </c>
      <c r="F5" s="326"/>
      <c r="G5" s="326"/>
    </row>
    <row r="6" spans="1:218" s="91" customFormat="1" ht="19.5" customHeight="1" x14ac:dyDescent="0.25">
      <c r="A6" s="89"/>
      <c r="B6" s="96" t="s">
        <v>55</v>
      </c>
      <c r="C6" s="96"/>
      <c r="D6" s="89"/>
      <c r="E6" s="96" t="s">
        <v>38</v>
      </c>
    </row>
    <row r="7" spans="1:218" s="91" customFormat="1" ht="22.5" customHeight="1" x14ac:dyDescent="0.25">
      <c r="A7" s="89"/>
      <c r="B7" s="96" t="s">
        <v>39</v>
      </c>
      <c r="C7" s="96"/>
      <c r="D7" s="89"/>
      <c r="E7" s="96" t="s">
        <v>40</v>
      </c>
    </row>
    <row r="8" spans="1:218" s="91" customFormat="1" ht="16.5" customHeight="1" x14ac:dyDescent="0.25">
      <c r="A8" s="97" t="s">
        <v>41</v>
      </c>
      <c r="B8" s="89"/>
      <c r="C8" s="89"/>
      <c r="D8" s="97" t="s">
        <v>41</v>
      </c>
      <c r="H8" s="96"/>
    </row>
    <row r="9" spans="1:218" s="99" customFormat="1" x14ac:dyDescent="0.2">
      <c r="A9" s="98"/>
      <c r="B9" s="98"/>
      <c r="C9" s="98"/>
      <c r="D9" s="98"/>
      <c r="E9" s="98"/>
      <c r="G9" s="100"/>
    </row>
    <row r="10" spans="1:218" s="102" customFormat="1" ht="21" customHeight="1" x14ac:dyDescent="0.25">
      <c r="A10" s="327" t="s">
        <v>42</v>
      </c>
      <c r="B10" s="327"/>
      <c r="C10" s="327"/>
      <c r="D10" s="327"/>
      <c r="E10" s="327"/>
      <c r="F10" s="327"/>
      <c r="G10" s="101"/>
    </row>
    <row r="11" spans="1:218" s="103" customFormat="1" ht="51.75" customHeight="1" x14ac:dyDescent="0.2">
      <c r="A11" s="328" t="s">
        <v>131</v>
      </c>
      <c r="B11" s="328"/>
      <c r="C11" s="328"/>
      <c r="D11" s="328"/>
      <c r="E11" s="328"/>
      <c r="F11" s="328"/>
      <c r="G11" s="100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</row>
    <row r="12" spans="1:218" s="103" customFormat="1" ht="12.75" customHeight="1" x14ac:dyDescent="0.2">
      <c r="A12" s="98"/>
      <c r="B12" s="98"/>
      <c r="C12" s="98"/>
      <c r="D12" s="98"/>
      <c r="E12" s="98"/>
      <c r="F12" s="99"/>
      <c r="G12" s="100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</row>
    <row r="13" spans="1:218" s="103" customFormat="1" ht="12.75" customHeight="1" x14ac:dyDescent="0.2">
      <c r="A13" s="99"/>
      <c r="B13" s="99" t="s">
        <v>132</v>
      </c>
      <c r="C13" s="99"/>
      <c r="D13" s="99"/>
      <c r="E13" s="99"/>
      <c r="F13" s="104" t="s">
        <v>43</v>
      </c>
      <c r="G13" s="100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</row>
    <row r="14" spans="1:218" s="103" customFormat="1" ht="18" customHeight="1" x14ac:dyDescent="0.2">
      <c r="A14" s="329" t="s">
        <v>44</v>
      </c>
      <c r="B14" s="331" t="s">
        <v>45</v>
      </c>
      <c r="C14" s="331" t="s">
        <v>46</v>
      </c>
      <c r="D14" s="331" t="s">
        <v>47</v>
      </c>
      <c r="E14" s="331"/>
      <c r="F14" s="333" t="s">
        <v>48</v>
      </c>
      <c r="G14" s="100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</row>
    <row r="15" spans="1:218" s="103" customFormat="1" ht="51.75" customHeight="1" x14ac:dyDescent="0.2">
      <c r="A15" s="330"/>
      <c r="B15" s="332"/>
      <c r="C15" s="332"/>
      <c r="D15" s="105" t="s">
        <v>49</v>
      </c>
      <c r="E15" s="105" t="s">
        <v>50</v>
      </c>
      <c r="F15" s="334"/>
      <c r="G15" s="100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</row>
    <row r="16" spans="1:218" s="98" customFormat="1" ht="15.75" customHeight="1" x14ac:dyDescent="0.2">
      <c r="A16" s="106">
        <v>1</v>
      </c>
      <c r="B16" s="106">
        <v>2</v>
      </c>
      <c r="C16" s="106">
        <v>3</v>
      </c>
      <c r="D16" s="106">
        <v>4</v>
      </c>
      <c r="E16" s="106">
        <v>5</v>
      </c>
      <c r="F16" s="106">
        <v>6</v>
      </c>
      <c r="G16" s="100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</row>
    <row r="17" spans="1:218" s="98" customFormat="1" ht="15.75" customHeight="1" x14ac:dyDescent="0.2">
      <c r="A17" s="107"/>
      <c r="B17" s="107"/>
      <c r="C17" s="113" t="s">
        <v>49</v>
      </c>
      <c r="D17" s="107"/>
      <c r="E17" s="107"/>
      <c r="F17" s="107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</row>
    <row r="18" spans="1:218" s="112" customFormat="1" ht="20.25" customHeight="1" x14ac:dyDescent="0.25">
      <c r="A18" s="107">
        <v>1</v>
      </c>
      <c r="B18" s="240" t="s">
        <v>24</v>
      </c>
      <c r="C18" s="109" t="s">
        <v>27</v>
      </c>
      <c r="D18" s="241">
        <f>'Пр.2 РДЦ'!H31</f>
        <v>0</v>
      </c>
      <c r="E18" s="110">
        <v>0</v>
      </c>
      <c r="F18" s="111">
        <f>D18-E18</f>
        <v>0</v>
      </c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</row>
    <row r="19" spans="1:218" s="98" customFormat="1" ht="17.25" customHeight="1" x14ac:dyDescent="0.2">
      <c r="A19" s="107"/>
      <c r="B19" s="107"/>
      <c r="C19" s="113" t="s">
        <v>51</v>
      </c>
      <c r="D19" s="107"/>
      <c r="E19" s="107"/>
      <c r="F19" s="107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</row>
    <row r="20" spans="1:218" s="112" customFormat="1" ht="21" customHeight="1" x14ac:dyDescent="0.25">
      <c r="A20" s="107">
        <v>2</v>
      </c>
      <c r="B20" s="108" t="s">
        <v>31</v>
      </c>
      <c r="C20" s="109" t="s">
        <v>32</v>
      </c>
      <c r="D20" s="48">
        <f>'Пр.2 РДЦ'!H34</f>
        <v>0</v>
      </c>
      <c r="E20" s="110">
        <v>0</v>
      </c>
      <c r="F20" s="111">
        <f>D20-E20</f>
        <v>0</v>
      </c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  <c r="DG20" s="102"/>
      <c r="DH20" s="102"/>
      <c r="DI20" s="102"/>
      <c r="DJ20" s="102"/>
      <c r="DK20" s="102"/>
      <c r="DL20" s="102"/>
      <c r="DM20" s="102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</row>
    <row r="21" spans="1:218" s="118" customFormat="1" ht="27" customHeight="1" x14ac:dyDescent="0.2">
      <c r="A21" s="113"/>
      <c r="B21" s="114"/>
      <c r="C21" s="115" t="s">
        <v>52</v>
      </c>
      <c r="D21" s="116">
        <f>SUM(D18:D20)</f>
        <v>0</v>
      </c>
      <c r="E21" s="116">
        <f>SUM(E18:E20)</f>
        <v>0</v>
      </c>
      <c r="F21" s="116">
        <f>SUM(F18:F20)</f>
        <v>0</v>
      </c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7"/>
      <c r="CN21" s="117"/>
      <c r="CO21" s="117"/>
      <c r="CP21" s="117"/>
      <c r="CQ21" s="117"/>
      <c r="CR21" s="117"/>
      <c r="CS21" s="117"/>
      <c r="CT21" s="117"/>
      <c r="CU21" s="117"/>
      <c r="CV21" s="117"/>
      <c r="CW21" s="117"/>
      <c r="CX21" s="117"/>
      <c r="CY21" s="117"/>
      <c r="CZ21" s="117"/>
      <c r="DA21" s="117"/>
      <c r="DB21" s="117"/>
      <c r="DC21" s="117"/>
      <c r="DD21" s="117"/>
      <c r="DE21" s="117"/>
      <c r="DF21" s="117"/>
      <c r="DG21" s="117"/>
      <c r="DH21" s="117"/>
      <c r="DI21" s="117"/>
      <c r="DJ21" s="117"/>
      <c r="DK21" s="117"/>
      <c r="DL21" s="117"/>
      <c r="DM21" s="117"/>
      <c r="DN21" s="117"/>
      <c r="DO21" s="117"/>
      <c r="DP21" s="117"/>
      <c r="DQ21" s="117"/>
      <c r="DR21" s="117"/>
      <c r="DS21" s="117"/>
      <c r="DT21" s="117"/>
      <c r="DU21" s="117"/>
      <c r="DV21" s="117"/>
      <c r="DW21" s="117"/>
      <c r="DX21" s="117"/>
      <c r="DY21" s="117"/>
      <c r="DZ21" s="117"/>
      <c r="EA21" s="117"/>
      <c r="EB21" s="117"/>
      <c r="EC21" s="117"/>
      <c r="ED21" s="117"/>
      <c r="EE21" s="117"/>
      <c r="EF21" s="117"/>
      <c r="EG21" s="117"/>
      <c r="EH21" s="117"/>
      <c r="EI21" s="117"/>
      <c r="EJ21" s="117"/>
      <c r="EK21" s="117"/>
      <c r="EL21" s="117"/>
      <c r="EM21" s="117"/>
      <c r="EN21" s="117"/>
      <c r="EO21" s="117"/>
      <c r="EP21" s="117"/>
      <c r="EQ21" s="117"/>
      <c r="ER21" s="117"/>
      <c r="ES21" s="117"/>
      <c r="ET21" s="117"/>
      <c r="EU21" s="117"/>
      <c r="EV21" s="117"/>
      <c r="EW21" s="117"/>
      <c r="EX21" s="117"/>
      <c r="EY21" s="117"/>
      <c r="EZ21" s="117"/>
      <c r="FA21" s="117"/>
      <c r="FB21" s="117"/>
      <c r="FC21" s="117"/>
      <c r="FD21" s="117"/>
      <c r="FE21" s="117"/>
      <c r="FF21" s="117"/>
      <c r="FG21" s="117"/>
      <c r="FH21" s="117"/>
      <c r="FI21" s="117"/>
      <c r="FJ21" s="117"/>
      <c r="FK21" s="117"/>
      <c r="FL21" s="117"/>
      <c r="FM21" s="117"/>
      <c r="FN21" s="117"/>
      <c r="FO21" s="117"/>
      <c r="FP21" s="117"/>
      <c r="FQ21" s="117"/>
      <c r="FR21" s="117"/>
      <c r="FS21" s="117"/>
      <c r="FT21" s="117"/>
      <c r="FU21" s="117"/>
      <c r="FV21" s="117"/>
      <c r="FW21" s="117"/>
      <c r="FX21" s="117"/>
      <c r="FY21" s="117"/>
      <c r="FZ21" s="117"/>
      <c r="GA21" s="117"/>
      <c r="GB21" s="117"/>
      <c r="GC21" s="117"/>
      <c r="GD21" s="117"/>
      <c r="GE21" s="117"/>
      <c r="GF21" s="117"/>
      <c r="GG21" s="117"/>
      <c r="GH21" s="117"/>
      <c r="GI21" s="117"/>
      <c r="GJ21" s="117"/>
      <c r="GK21" s="117"/>
      <c r="GL21" s="117"/>
      <c r="GM21" s="117"/>
      <c r="GN21" s="117"/>
      <c r="GO21" s="117"/>
      <c r="GP21" s="117"/>
      <c r="GQ21" s="117"/>
      <c r="GR21" s="117"/>
      <c r="GS21" s="117"/>
      <c r="GT21" s="117"/>
      <c r="GU21" s="117"/>
      <c r="GV21" s="117"/>
      <c r="GW21" s="117"/>
      <c r="GX21" s="117"/>
      <c r="GY21" s="117"/>
      <c r="GZ21" s="117"/>
      <c r="HA21" s="117"/>
      <c r="HB21" s="117"/>
      <c r="HC21" s="117"/>
      <c r="HD21" s="117"/>
      <c r="HE21" s="117"/>
      <c r="HF21" s="117"/>
      <c r="HG21" s="117"/>
      <c r="HH21" s="117"/>
      <c r="HI21" s="117"/>
      <c r="HJ21" s="117"/>
    </row>
    <row r="22" spans="1:218" s="89" customFormat="1" ht="21" customHeight="1" x14ac:dyDescent="0.25">
      <c r="A22" s="119"/>
      <c r="B22" s="119"/>
      <c r="C22" s="120" t="s">
        <v>53</v>
      </c>
      <c r="D22" s="121"/>
      <c r="E22" s="121"/>
      <c r="F22" s="110">
        <f>F21*0.2</f>
        <v>0</v>
      </c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</row>
    <row r="23" spans="1:218" s="89" customFormat="1" ht="21" customHeight="1" x14ac:dyDescent="0.25">
      <c r="A23" s="119"/>
      <c r="B23" s="119"/>
      <c r="C23" s="122" t="s">
        <v>21</v>
      </c>
      <c r="D23" s="121"/>
      <c r="E23" s="121"/>
      <c r="F23" s="111">
        <f>F21+F22</f>
        <v>0</v>
      </c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S23" s="91"/>
      <c r="GT23" s="91"/>
      <c r="GU23" s="91"/>
      <c r="GV23" s="91"/>
      <c r="GW23" s="91"/>
      <c r="GX23" s="91"/>
      <c r="GY23" s="91"/>
      <c r="GZ23" s="91"/>
      <c r="HA23" s="91"/>
      <c r="HB23" s="91"/>
      <c r="HC23" s="91"/>
      <c r="HD23" s="91"/>
      <c r="HE23" s="91"/>
      <c r="HF23" s="91"/>
      <c r="HG23" s="91"/>
      <c r="HH23" s="91"/>
      <c r="HI23" s="91"/>
      <c r="HJ23" s="91"/>
    </row>
    <row r="24" spans="1:218" s="103" customFormat="1" ht="12.75" customHeight="1" x14ac:dyDescent="0.2">
      <c r="A24" s="99"/>
      <c r="B24" s="99"/>
      <c r="C24" s="123"/>
      <c r="D24" s="124"/>
      <c r="E24" s="98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</row>
    <row r="25" spans="1:218" s="103" customFormat="1" ht="14.25" customHeight="1" x14ac:dyDescent="0.2">
      <c r="A25" s="99"/>
      <c r="B25" s="99"/>
      <c r="C25" s="123"/>
      <c r="D25" s="124"/>
      <c r="E25" s="98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</row>
    <row r="26" spans="1:218" s="88" customFormat="1" ht="12.75" customHeight="1" x14ac:dyDescent="0.25">
      <c r="A26" s="91"/>
      <c r="B26" s="91"/>
      <c r="C26" s="125"/>
      <c r="D26" s="126"/>
      <c r="E26" s="127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</row>
    <row r="27" spans="1:218" s="88" customFormat="1" ht="17.25" customHeight="1" x14ac:dyDescent="0.25">
      <c r="A27" s="91"/>
      <c r="B27" s="91" t="s">
        <v>54</v>
      </c>
      <c r="C27" s="125"/>
      <c r="D27" s="128"/>
      <c r="E27" s="88" t="s">
        <v>19</v>
      </c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S27" s="91"/>
      <c r="GT27" s="91"/>
      <c r="GU27" s="91"/>
      <c r="GV27" s="91"/>
      <c r="GW27" s="91"/>
      <c r="GX27" s="91"/>
      <c r="GY27" s="91"/>
      <c r="GZ27" s="91"/>
      <c r="HA27" s="91"/>
      <c r="HB27" s="91"/>
      <c r="HC27" s="91"/>
      <c r="HD27" s="91"/>
      <c r="HE27" s="91"/>
      <c r="HF27" s="91"/>
      <c r="HG27" s="91"/>
      <c r="HH27" s="91"/>
      <c r="HI27" s="91"/>
      <c r="HJ27" s="91"/>
    </row>
    <row r="28" spans="1:218" s="88" customFormat="1" ht="12.75" customHeight="1" x14ac:dyDescent="0.25">
      <c r="A28" s="91"/>
      <c r="B28" s="99"/>
      <c r="C28" s="125"/>
      <c r="D28" s="126"/>
      <c r="E28" s="89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  <c r="GH28" s="91"/>
      <c r="GI28" s="91"/>
      <c r="GJ28" s="91"/>
      <c r="GK28" s="91"/>
      <c r="GL28" s="91"/>
      <c r="GM28" s="91"/>
      <c r="GN28" s="91"/>
      <c r="GO28" s="91"/>
      <c r="GP28" s="91"/>
      <c r="GQ28" s="91"/>
      <c r="GR28" s="91"/>
      <c r="GS28" s="91"/>
      <c r="GT28" s="91"/>
      <c r="GU28" s="91"/>
      <c r="GV28" s="91"/>
      <c r="GW28" s="91"/>
      <c r="GX28" s="91"/>
      <c r="GY28" s="91"/>
      <c r="GZ28" s="91"/>
      <c r="HA28" s="91"/>
      <c r="HB28" s="91"/>
      <c r="HC28" s="91"/>
      <c r="HD28" s="91"/>
      <c r="HE28" s="91"/>
      <c r="HF28" s="91"/>
      <c r="HG28" s="91"/>
      <c r="HH28" s="91"/>
      <c r="HI28" s="91"/>
      <c r="HJ28" s="91"/>
    </row>
    <row r="29" spans="1:218" s="103" customFormat="1" x14ac:dyDescent="0.2">
      <c r="A29" s="99"/>
      <c r="B29" s="99"/>
      <c r="C29" s="123"/>
      <c r="D29" s="124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</row>
    <row r="30" spans="1:218" s="88" customFormat="1" ht="15" x14ac:dyDescent="0.25">
      <c r="A30" s="91"/>
      <c r="B30" s="91" t="s">
        <v>133</v>
      </c>
      <c r="C30" s="129"/>
      <c r="D30" s="128"/>
      <c r="E30" s="88" t="s">
        <v>128</v>
      </c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  <c r="GH30" s="91"/>
      <c r="GI30" s="91"/>
      <c r="GJ30" s="91"/>
      <c r="GK30" s="91"/>
      <c r="GL30" s="91"/>
      <c r="GM30" s="91"/>
      <c r="GN30" s="91"/>
      <c r="GO30" s="91"/>
      <c r="GP30" s="91"/>
      <c r="GQ30" s="91"/>
      <c r="GR30" s="91"/>
      <c r="GS30" s="91"/>
      <c r="GT30" s="91"/>
      <c r="GU30" s="91"/>
      <c r="GV30" s="91"/>
      <c r="GW30" s="91"/>
      <c r="GX30" s="91"/>
      <c r="GY30" s="91"/>
      <c r="GZ30" s="91"/>
      <c r="HA30" s="91"/>
      <c r="HB30" s="91"/>
      <c r="HC30" s="91"/>
      <c r="HD30" s="91"/>
      <c r="HE30" s="91"/>
      <c r="HF30" s="91"/>
      <c r="HG30" s="91"/>
      <c r="HH30" s="91"/>
      <c r="HI30" s="91"/>
      <c r="HJ30" s="91"/>
    </row>
    <row r="31" spans="1:218" s="103" customFormat="1" ht="16.899999999999999" customHeight="1" x14ac:dyDescent="0.2">
      <c r="A31" s="99"/>
      <c r="B31" s="99"/>
      <c r="C31" s="123"/>
      <c r="D31" s="98"/>
      <c r="E31" s="98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</row>
    <row r="32" spans="1:218" s="103" customFormat="1" ht="16.899999999999999" customHeight="1" x14ac:dyDescent="0.2">
      <c r="A32" s="99"/>
      <c r="B32" s="99"/>
      <c r="C32" s="123"/>
      <c r="D32" s="98"/>
      <c r="E32" s="98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</row>
    <row r="33" spans="1:218" s="103" customFormat="1" ht="16.899999999999999" hidden="1" customHeight="1" x14ac:dyDescent="0.2">
      <c r="A33" s="99"/>
      <c r="B33" s="99"/>
      <c r="C33" s="123"/>
      <c r="D33" s="98"/>
      <c r="E33" s="98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</row>
    <row r="34" spans="1:218" s="103" customFormat="1" x14ac:dyDescent="0.2">
      <c r="A34" s="99"/>
      <c r="B34" s="99"/>
      <c r="C34" s="130"/>
      <c r="D34" s="98"/>
      <c r="E34" s="98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</row>
    <row r="35" spans="1:218" x14ac:dyDescent="0.2">
      <c r="A35" s="131"/>
      <c r="B35" s="131"/>
      <c r="C35" s="132"/>
    </row>
    <row r="36" spans="1:218" x14ac:dyDescent="0.2">
      <c r="A36" s="131"/>
      <c r="B36" s="131"/>
      <c r="C36" s="134"/>
    </row>
    <row r="37" spans="1:218" x14ac:dyDescent="0.2">
      <c r="A37" s="131"/>
      <c r="B37" s="131"/>
      <c r="C37" s="132"/>
      <c r="D37" s="135"/>
    </row>
    <row r="38" spans="1:218" x14ac:dyDescent="0.2">
      <c r="A38" s="131"/>
      <c r="B38" s="131"/>
      <c r="C38" s="132"/>
      <c r="D38" s="135"/>
    </row>
    <row r="39" spans="1:218" x14ac:dyDescent="0.2">
      <c r="A39" s="131"/>
      <c r="B39" s="131"/>
      <c r="C39" s="132"/>
      <c r="D39" s="135"/>
    </row>
    <row r="40" spans="1:218" x14ac:dyDescent="0.2">
      <c r="A40" s="131"/>
      <c r="B40" s="131"/>
      <c r="C40" s="132"/>
      <c r="D40" s="135"/>
    </row>
    <row r="41" spans="1:218" x14ac:dyDescent="0.2">
      <c r="A41" s="131"/>
      <c r="B41" s="131"/>
      <c r="C41" s="131"/>
      <c r="D41" s="131"/>
      <c r="E41" s="131"/>
    </row>
    <row r="42" spans="1:218" x14ac:dyDescent="0.2">
      <c r="A42" s="131"/>
      <c r="B42" s="131"/>
      <c r="C42" s="131"/>
      <c r="D42" s="131"/>
      <c r="E42" s="131"/>
    </row>
    <row r="43" spans="1:218" x14ac:dyDescent="0.2">
      <c r="A43" s="131"/>
      <c r="B43" s="131"/>
      <c r="C43" s="131"/>
      <c r="D43" s="131"/>
      <c r="E43" s="131"/>
    </row>
    <row r="44" spans="1:218" x14ac:dyDescent="0.2">
      <c r="A44" s="131"/>
      <c r="B44" s="131"/>
      <c r="C44" s="131"/>
      <c r="D44" s="131"/>
      <c r="E44" s="131"/>
    </row>
    <row r="45" spans="1:218" x14ac:dyDescent="0.2">
      <c r="A45" s="131"/>
      <c r="B45" s="131"/>
      <c r="C45" s="131"/>
      <c r="D45" s="131"/>
      <c r="E45" s="131"/>
    </row>
    <row r="46" spans="1:218" x14ac:dyDescent="0.2">
      <c r="A46" s="131"/>
      <c r="B46" s="131"/>
      <c r="C46" s="131"/>
      <c r="D46" s="131"/>
      <c r="E46" s="131"/>
    </row>
    <row r="47" spans="1:218" x14ac:dyDescent="0.2">
      <c r="A47" s="131"/>
      <c r="B47" s="131"/>
      <c r="C47" s="131"/>
      <c r="D47" s="131"/>
      <c r="E47" s="131"/>
    </row>
    <row r="48" spans="1:218" x14ac:dyDescent="0.2">
      <c r="A48" s="131"/>
      <c r="B48" s="131"/>
      <c r="C48" s="131"/>
      <c r="D48" s="131"/>
      <c r="E48" s="131"/>
    </row>
    <row r="49" s="131" customFormat="1" x14ac:dyDescent="0.2"/>
    <row r="50" s="131" customFormat="1" x14ac:dyDescent="0.2"/>
    <row r="51" s="131" customFormat="1" x14ac:dyDescent="0.2"/>
    <row r="52" s="131" customFormat="1" x14ac:dyDescent="0.2"/>
    <row r="53" s="131" customFormat="1" x14ac:dyDescent="0.2"/>
    <row r="54" s="131" customFormat="1" x14ac:dyDescent="0.2"/>
    <row r="55" s="131" customFormat="1" x14ac:dyDescent="0.2"/>
    <row r="56" s="131" customFormat="1" x14ac:dyDescent="0.2"/>
    <row r="57" s="131" customFormat="1" x14ac:dyDescent="0.2"/>
    <row r="58" s="131" customFormat="1" x14ac:dyDescent="0.2"/>
    <row r="59" s="131" customFormat="1" x14ac:dyDescent="0.2"/>
    <row r="60" s="131" customFormat="1" x14ac:dyDescent="0.2"/>
    <row r="61" s="131" customFormat="1" x14ac:dyDescent="0.2"/>
    <row r="62" s="131" customFormat="1" x14ac:dyDescent="0.2"/>
    <row r="63" s="131" customFormat="1" x14ac:dyDescent="0.2"/>
    <row r="64" s="131" customFormat="1" x14ac:dyDescent="0.2"/>
    <row r="65" s="131" customFormat="1" x14ac:dyDescent="0.2"/>
    <row r="66" s="131" customFormat="1" x14ac:dyDescent="0.2"/>
    <row r="67" s="131" customFormat="1" x14ac:dyDescent="0.2"/>
    <row r="68" s="131" customFormat="1" x14ac:dyDescent="0.2"/>
    <row r="69" s="131" customFormat="1" x14ac:dyDescent="0.2"/>
    <row r="70" s="131" customFormat="1" x14ac:dyDescent="0.2"/>
    <row r="71" s="131" customFormat="1" x14ac:dyDescent="0.2"/>
    <row r="72" s="131" customFormat="1" x14ac:dyDescent="0.2"/>
    <row r="73" s="131" customFormat="1" x14ac:dyDescent="0.2"/>
    <row r="74" s="131" customFormat="1" x14ac:dyDescent="0.2"/>
    <row r="75" s="131" customFormat="1" x14ac:dyDescent="0.2"/>
    <row r="76" s="131" customFormat="1" x14ac:dyDescent="0.2"/>
    <row r="77" s="131" customFormat="1" x14ac:dyDescent="0.2"/>
    <row r="78" s="131" customFormat="1" x14ac:dyDescent="0.2"/>
    <row r="79" s="131" customFormat="1" x14ac:dyDescent="0.2"/>
    <row r="80" s="131" customFormat="1" x14ac:dyDescent="0.2"/>
    <row r="81" s="131" customFormat="1" x14ac:dyDescent="0.2"/>
    <row r="82" s="131" customFormat="1" x14ac:dyDescent="0.2"/>
    <row r="83" s="131" customFormat="1" x14ac:dyDescent="0.2"/>
    <row r="84" s="131" customFormat="1" x14ac:dyDescent="0.2"/>
    <row r="85" s="131" customFormat="1" x14ac:dyDescent="0.2"/>
    <row r="86" s="131" customFormat="1" x14ac:dyDescent="0.2"/>
    <row r="87" s="131" customFormat="1" x14ac:dyDescent="0.2"/>
    <row r="88" s="131" customFormat="1" x14ac:dyDescent="0.2"/>
    <row r="89" s="131" customFormat="1" x14ac:dyDescent="0.2"/>
    <row r="90" s="131" customFormat="1" x14ac:dyDescent="0.2"/>
    <row r="91" s="131" customFormat="1" x14ac:dyDescent="0.2"/>
    <row r="92" s="131" customFormat="1" x14ac:dyDescent="0.2"/>
    <row r="93" s="131" customFormat="1" x14ac:dyDescent="0.2"/>
    <row r="94" s="131" customFormat="1" x14ac:dyDescent="0.2"/>
    <row r="95" s="131" customFormat="1" x14ac:dyDescent="0.2"/>
    <row r="96" s="131" customFormat="1" x14ac:dyDescent="0.2"/>
    <row r="97" s="131" customFormat="1" x14ac:dyDescent="0.2"/>
    <row r="98" s="131" customFormat="1" x14ac:dyDescent="0.2"/>
    <row r="99" s="131" customFormat="1" x14ac:dyDescent="0.2"/>
    <row r="100" s="131" customFormat="1" x14ac:dyDescent="0.2"/>
    <row r="101" s="131" customFormat="1" x14ac:dyDescent="0.2"/>
    <row r="102" s="131" customFormat="1" x14ac:dyDescent="0.2"/>
    <row r="103" s="131" customFormat="1" x14ac:dyDescent="0.2"/>
    <row r="104" s="131" customFormat="1" x14ac:dyDescent="0.2"/>
    <row r="105" s="131" customFormat="1" x14ac:dyDescent="0.2"/>
    <row r="106" s="131" customFormat="1" x14ac:dyDescent="0.2"/>
    <row r="107" s="131" customFormat="1" x14ac:dyDescent="0.2"/>
    <row r="108" s="131" customFormat="1" x14ac:dyDescent="0.2"/>
    <row r="109" s="131" customFormat="1" x14ac:dyDescent="0.2"/>
    <row r="110" s="131" customFormat="1" x14ac:dyDescent="0.2"/>
    <row r="111" s="131" customFormat="1" x14ac:dyDescent="0.2"/>
    <row r="112" s="131" customFormat="1" x14ac:dyDescent="0.2"/>
    <row r="113" s="131" customFormat="1" x14ac:dyDescent="0.2"/>
    <row r="114" s="131" customFormat="1" x14ac:dyDescent="0.2"/>
    <row r="115" s="131" customFormat="1" x14ac:dyDescent="0.2"/>
    <row r="116" s="131" customFormat="1" x14ac:dyDescent="0.2"/>
    <row r="117" s="131" customFormat="1" x14ac:dyDescent="0.2"/>
    <row r="118" s="131" customFormat="1" x14ac:dyDescent="0.2"/>
  </sheetData>
  <mergeCells count="9">
    <mergeCell ref="B5:C5"/>
    <mergeCell ref="E5:G5"/>
    <mergeCell ref="A10:F10"/>
    <mergeCell ref="A11:F11"/>
    <mergeCell ref="A14:A15"/>
    <mergeCell ref="B14:B15"/>
    <mergeCell ref="C14:C15"/>
    <mergeCell ref="D14:E14"/>
    <mergeCell ref="F14:F15"/>
  </mergeCells>
  <pageMargins left="0.70866141732283472" right="0.70866141732283472" top="0.74803149606299213" bottom="0.74803149606299213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Пр.1 ПСДЦ</vt:lpstr>
      <vt:lpstr>Пр.2 РДЦ</vt:lpstr>
      <vt:lpstr>Пр.3 График</vt:lpstr>
      <vt:lpstr>Пр.4 СРС</vt:lpstr>
      <vt:lpstr>'Пр.2 РДЦ'!Заголовки_для_печати</vt:lpstr>
      <vt:lpstr>'Пр.3 График'!Заголовки_для_печати</vt:lpstr>
      <vt:lpstr>'Пр.2 РДЦ'!Область_печати</vt:lpstr>
      <vt:lpstr>'Пр.3 График'!Область_печати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Golubeva Irina</cp:lastModifiedBy>
  <cp:lastPrinted>2024-04-09T03:50:31Z</cp:lastPrinted>
  <dcterms:created xsi:type="dcterms:W3CDTF">2019-06-24T03:49:06Z</dcterms:created>
  <dcterms:modified xsi:type="dcterms:W3CDTF">2024-04-18T07:46:59Z</dcterms:modified>
</cp:coreProperties>
</file>